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БЮДЖЕТ 2026-2028\УТВЕРЖДЕННЫЙ БЮДЖЕТ на 2026-2028 гг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'!$A$12:$H$152</definedName>
    <definedName name="LAST_CELL" localSheetId="0">'Бюджет '!#REF!</definedName>
    <definedName name="_xlnm.Print_Titles" localSheetId="0">'Бюджет '!$12:$12</definedName>
    <definedName name="_xlnm.Print_Area" localSheetId="0">'Бюджет '!$A$1:$H$152</definedName>
  </definedNames>
  <calcPr calcId="162913"/>
</workbook>
</file>

<file path=xl/calcChain.xml><?xml version="1.0" encoding="utf-8"?>
<calcChain xmlns="http://schemas.openxmlformats.org/spreadsheetml/2006/main">
  <c r="H70" i="2" l="1"/>
  <c r="H74" i="2" l="1"/>
  <c r="H34" i="2"/>
  <c r="H148" i="2" l="1"/>
  <c r="H142" i="2"/>
  <c r="H133" i="2"/>
  <c r="H107" i="2"/>
  <c r="H93" i="2"/>
  <c r="H28" i="2"/>
  <c r="H88" i="2"/>
  <c r="H83" i="2"/>
  <c r="H51" i="2"/>
  <c r="H13" i="2"/>
  <c r="H118" i="2" l="1"/>
  <c r="H16" i="2"/>
  <c r="H144" i="2" l="1"/>
  <c r="H124" i="2"/>
  <c r="H105" i="2"/>
  <c r="H64" i="2"/>
  <c r="H150" i="2" l="1"/>
  <c r="H129" i="2"/>
  <c r="H112" i="2"/>
  <c r="H59" i="2"/>
  <c r="H43" i="2"/>
  <c r="H31" i="2"/>
  <c r="H25" i="2"/>
  <c r="H22" i="2"/>
  <c r="H19" i="2"/>
  <c r="H152" i="2" l="1"/>
</calcChain>
</file>

<file path=xl/sharedStrings.xml><?xml version="1.0" encoding="utf-8"?>
<sst xmlns="http://schemas.openxmlformats.org/spreadsheetml/2006/main" count="587" uniqueCount="153">
  <si>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</si>
  <si>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</si>
  <si>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</si>
  <si>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</si>
  <si>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</si>
  <si>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</si>
  <si>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</si>
  <si>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</si>
  <si>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</si>
  <si>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</si>
  <si>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</si>
  <si>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</si>
  <si>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</si>
  <si>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</si>
  <si>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</si>
  <si>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</si>
  <si>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</si>
  <si>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</si>
  <si>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</si>
  <si>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</si>
  <si>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</si>
  <si>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</si>
  <si>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</si>
  <si>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</si>
  <si>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</si>
  <si>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</si>
  <si>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</si>
  <si>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</si>
  <si>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</si>
  <si>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</si>
  <si>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</si>
  <si>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</si>
  <si>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</si>
  <si>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</si>
  <si>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</si>
  <si>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</si>
  <si>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</si>
  <si>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</si>
  <si>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</si>
  <si>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</si>
  <si>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</si>
  <si>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</si>
  <si>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</si>
  <si>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</si>
  <si>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</si>
  <si>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</si>
  <si>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</si>
  <si>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</si>
  <si>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</si>
  <si>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</si>
  <si>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</si>
  <si>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</si>
  <si>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</si>
  <si>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</si>
  <si>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</si>
  <si>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</si>
  <si>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</si>
  <si>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</si>
  <si>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</si>
  <si>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</si>
  <si>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</si>
  <si>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</si>
  <si>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</si>
  <si>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</si>
  <si>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</si>
  <si>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</si>
  <si>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</si>
  <si>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</si>
  <si>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</si>
  <si>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</si>
  <si>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</si>
  <si>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</si>
  <si>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</si>
  <si>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</si>
  <si>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</si>
  <si>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</si>
  <si>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</si>
  <si>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</si>
  <si>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</si>
  <si>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</si>
  <si>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</si>
  <si>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</si>
  <si>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</si>
  <si>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</si>
  <si>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</si>
  <si>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</si>
  <si>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</si>
  <si>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</si>
  <si>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</si>
  <si>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</si>
  <si>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</si>
  <si>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795Р422100</t>
  </si>
  <si>
    <t>Комитет по сельскому хозяйству, природным ресурсам и экологии Администрации УКМО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</si>
  <si>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</si>
  <si>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</si>
  <si>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</si>
  <si>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</si>
  <si>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</si>
  <si>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</si>
  <si>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</si>
  <si>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</si>
  <si>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</si>
  <si>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</si>
  <si>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>Приложение № 10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</si>
  <si>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</si>
  <si>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</si>
  <si>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</si>
  <si>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</si>
  <si>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</si>
  <si>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</si>
  <si>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</si>
  <si>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 xml:space="preserve"> на 2026 год и на плановый период 2027 и 2028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</si>
  <si>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2026 год </t>
  </si>
  <si>
    <t>0705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</si>
  <si>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</si>
  <si>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</si>
  <si>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Муниципальная программа "Организация деятельности муниципального казенного учреждения "Ресурсный центр Управления образованием" Усть-Кутского муниципального образования"</t>
  </si>
  <si>
    <t>7952700000</t>
  </si>
  <si>
    <t>Муниципальная программа "Организация деятельности муниципального казенного учреждения "Многофункциональный центр управления культуры и спорта" Усть-Кутского муниципального образования"</t>
  </si>
  <si>
    <t>7952900000</t>
  </si>
  <si>
    <t>0804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</si>
  <si>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</si>
  <si>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</si>
  <si>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Подпрограмма "Музейное дело"</t>
  </si>
  <si>
    <t>7953200000</t>
  </si>
  <si>
    <t>Подпрограмма "Дополнительное образование"</t>
  </si>
  <si>
    <t>7953300000</t>
  </si>
  <si>
    <t>Мероприятия на осуществление дорожной деятельности в отношении автомобильных дорог</t>
  </si>
  <si>
    <t>795519Д000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</si>
  <si>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</si>
  <si>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79551SД010</t>
  </si>
  <si>
    <t>Подпрограмма "Развитие инфраструктуры и кадрового резерва в сфере молодежной политики"</t>
  </si>
  <si>
    <t>7956400000</t>
  </si>
  <si>
    <t>Мероприятия на создание и развитие молодежного центра в рамках реализации программы комплексного развития молодежной политики в Иркутской области  "Регион для молодых "</t>
  </si>
  <si>
    <t>795Ю151160</t>
  </si>
  <si>
    <t>Муниципальная программа "Система выявления, поддержки и развития способностей и талантов у детей и молодежи Усть-Кутского муниципального образования"</t>
  </si>
  <si>
    <t>7959000000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</si>
  <si>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</si>
  <si>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097</t>
  </si>
  <si>
    <t>7952073010</t>
  </si>
  <si>
    <t>Осуществление органами местного самоуправления отдельных областных государственных полномочий по обеспечению бесплатным питанием отдельных категорий обучающихся</t>
  </si>
  <si>
    <t>7952273050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</si>
  <si>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</si>
  <si>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7952673020</t>
  </si>
  <si>
    <t>Муниципальная программа "Переселение граждан, проживающих на территории Усть-Кутского муниципального образования, из аварийного жилищного фонда, признанного таковым после 1 января 2017 года"</t>
  </si>
  <si>
    <t>0501</t>
  </si>
  <si>
    <t>7955500000</t>
  </si>
  <si>
    <t>500</t>
  </si>
  <si>
    <t>Комитет по финансовой политике и бюджету Администрации УКМО</t>
  </si>
  <si>
    <t>910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</si>
  <si>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</si>
  <si>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</si>
  <si>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 xml:space="preserve">                         от 18 декабря 2025 г. 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</si>
</sst>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59">
    <xf numFmtId="0" fontId="0" fillId="0" borderId="0" xfId="0"/>
    <xf numFmtId="0" fontId="2" fillId="0" borderId="14" xfId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center" vertical="center" wrapText="1"/>
    </xf>
    <xf numFmtId="49" fontId="2" fillId="2" borderId="15" xfId="1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49" fontId="3" fillId="0" borderId="3" xfId="0" applyNumberFormat="1" applyFont="1" applyBorder="1" applyAlignment="1" applyProtection="1">
      <alignment horizontal="center" vertical="center" wrapText="1"/>
    </xf>
    <xf numFmtId="0" fontId="0" fillId="0" borderId="0" xfId="0" applyBorder="1"/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/>
    </xf>
    <xf numFmtId="0" fontId="2" fillId="0" borderId="20" xfId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27" xfId="0" applyNumberFormat="1" applyFont="1" applyFill="1" applyBorder="1" applyAlignment="1" applyProtection="1">
      <alignment horizontal="right" vertical="center" wrapText="1"/>
    </xf>
    <xf numFmtId="0" fontId="0" fillId="0" borderId="0" xfId="0" applyFill="1"/>
    <xf numFmtId="0" fontId="3" fillId="2" borderId="1" xfId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 applyProtection="1">
      <alignment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22" xfId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2" xfId="0" applyNumberFormat="1" applyFont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0" borderId="22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vertical="center" wrapText="1"/>
    </xf>
    <xf numFmtId="49" fontId="3" fillId="0" borderId="3" xfId="0" applyNumberFormat="1" applyFont="1" applyBorder="1" applyAlignment="1" applyProtection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left"/>
    </xf>
    <xf numFmtId="49" fontId="2" fillId="0" borderId="30" xfId="0" applyNumberFormat="1" applyFont="1" applyBorder="1" applyAlignment="1" applyProtection="1">
      <alignment horizontal="center"/>
    </xf>
    <xf numFmtId="165" fontId="2" fillId="0" borderId="31" xfId="0" applyNumberFormat="1" applyFont="1" applyFill="1" applyBorder="1" applyAlignment="1" applyProtection="1">
      <alignment horizontal="right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2" fillId="0" borderId="32" xfId="0" applyNumberFormat="1" applyFont="1" applyBorder="1" applyAlignment="1" applyProtection="1">
      <alignment vertical="center" wrapText="1"/>
    </xf>
    <xf numFmtId="49" fontId="2" fillId="0" borderId="33" xfId="0" applyNumberFormat="1" applyFont="1" applyBorder="1" applyAlignment="1" applyProtection="1">
      <alignment vertical="center" wrapText="1"/>
    </xf>
    <xf numFmtId="49" fontId="2" fillId="0" borderId="34" xfId="0" applyNumberFormat="1" applyFont="1" applyBorder="1" applyAlignment="1" applyProtection="1">
      <alignment vertical="center" wrapText="1"/>
    </xf>
    <xf numFmtId="49" fontId="3" fillId="0" borderId="24" xfId="0" applyNumberFormat="1" applyFont="1" applyBorder="1" applyAlignment="1" applyProtection="1">
      <alignment horizontal="center" vertical="center" wrapText="1"/>
    </xf>
    <xf numFmtId="49" fontId="3" fillId="0" borderId="25" xfId="0" applyNumberFormat="1" applyFont="1" applyBorder="1" applyAlignment="1" applyProtection="1">
      <alignment horizontal="center" vertical="center" wrapText="1"/>
    </xf>
    <xf numFmtId="49" fontId="3" fillId="0" borderId="26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2" fillId="0" borderId="1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22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49" fontId="2" fillId="0" borderId="5" xfId="0" applyNumberFormat="1" applyFont="1" applyBorder="1" applyAlignment="1" applyProtection="1">
      <alignment horizontal="left" vertical="center" wrapText="1"/>
    </xf>
    <xf numFmtId="0" fontId="2" fillId="0" borderId="18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left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8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 applyProtection="1">
      <alignment horizontal="left" vertical="center" wrapText="1"/>
    </xf>
    <xf numFmtId="49" fontId="2" fillId="2" borderId="22" xfId="0" applyNumberFormat="1" applyFont="1" applyFill="1" applyBorder="1" applyAlignment="1" applyProtection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0" borderId="2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0" fontId="3" fillId="2" borderId="22" xfId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2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2" fillId="2" borderId="19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22" xfId="0" applyNumberFormat="1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152"/>
  <sheetViews>
    <sheetView showGridLines="0" tabSelected="1" view="pageBreakPreview" zoomScaleNormal="110" zoomScaleSheetLayoutView="100" workbookViewId="0">
      <selection activeCell="E6" sqref="E6:H6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0.28515625" customWidth="1"/>
    <col min="5" max="5" width="12.5703125" customWidth="1"/>
    <col min="6" max="6" width="15.5703125" customWidth="1"/>
    <col min="7" max="7" width="10.28515625" customWidth="1"/>
    <col min="8" max="8" width="19.7109375" style="44" customWidth="1"/>
  </cols>
  <sheetData>
    <row r="1" spans="1:8" ht="15" customHeight="1" x14ac:dyDescent="0.2">
      <c r="A1" s="27"/>
      <c r="B1" s="27"/>
      <c r="C1" s="27"/>
      <c r="D1" s="27"/>
      <c r="E1" s="27"/>
      <c r="F1" s="27"/>
      <c r="G1" s="27"/>
      <c r="H1" s="34"/>
    </row>
    <row r="2" spans="1:8" ht="21" customHeight="1" x14ac:dyDescent="0.3">
      <c r="C2" s="22"/>
      <c r="D2" s="22"/>
      <c r="E2" s="22"/>
      <c r="F2" s="22"/>
      <c r="G2" s="83" t="s">
        <v>103</v>
      </c>
      <c r="H2" s="83"/>
    </row>
    <row r="3" spans="1:8" ht="21" customHeight="1" x14ac:dyDescent="0.3">
      <c r="A3" s="84" t="s">
        <v>49</v>
      </c>
      <c r="B3" s="84"/>
      <c r="C3" s="84"/>
      <c r="D3" s="84"/>
      <c r="E3" s="84"/>
      <c r="F3" s="84"/>
      <c r="G3" s="84"/>
      <c r="H3" s="84"/>
    </row>
    <row r="4" spans="1:8" ht="18" customHeight="1" x14ac:dyDescent="0.2">
      <c r="A4" s="85" t="s">
        <v>50</v>
      </c>
      <c r="B4" s="85"/>
      <c r="C4" s="85"/>
      <c r="D4" s="85"/>
      <c r="E4" s="85"/>
      <c r="F4" s="85"/>
      <c r="G4" s="85"/>
      <c r="H4" s="85"/>
    </row>
    <row r="5" spans="1:8" ht="18.75" customHeight="1" x14ac:dyDescent="0.2">
      <c r="A5" s="85" t="s">
        <v>111</v>
      </c>
      <c r="B5" s="85"/>
      <c r="C5" s="85"/>
      <c r="D5" s="85"/>
      <c r="E5" s="85"/>
      <c r="F5" s="85"/>
      <c r="G5" s="85"/>
      <c r="H5" s="85"/>
    </row>
    <row r="6" spans="1:8" ht="18.75" customHeight="1" x14ac:dyDescent="0.2">
      <c r="A6" s="86"/>
      <c r="B6" s="87"/>
      <c r="C6" s="87"/>
      <c r="D6" s="87"/>
      <c r="E6" s="85" t="s">
        <v>152</v>
      </c>
      <c r="F6" s="88"/>
      <c r="G6" s="88"/>
      <c r="H6" s="88"/>
    </row>
    <row r="7" spans="1:8" ht="18.75" x14ac:dyDescent="0.3">
      <c r="C7" s="29"/>
      <c r="D7" s="30"/>
      <c r="E7" s="30"/>
      <c r="F7" s="30"/>
      <c r="G7" s="30"/>
      <c r="H7" s="35"/>
    </row>
    <row r="9" spans="1:8" s="3" customFormat="1" ht="47.85" customHeight="1" x14ac:dyDescent="0.35">
      <c r="A9" s="103" t="s">
        <v>112</v>
      </c>
      <c r="B9" s="103"/>
      <c r="C9" s="103"/>
      <c r="D9" s="103"/>
      <c r="E9" s="103"/>
      <c r="F9" s="103"/>
      <c r="G9" s="103"/>
      <c r="H9" s="103"/>
    </row>
    <row r="10" spans="1:8" s="2" customFormat="1" ht="7.5" customHeight="1" x14ac:dyDescent="0.25">
      <c r="B10" s="4"/>
      <c r="C10" s="4"/>
      <c r="D10" s="4"/>
      <c r="E10" s="4"/>
      <c r="F10" s="4"/>
      <c r="G10" s="4"/>
      <c r="H10" s="36"/>
    </row>
    <row r="11" spans="1:8" s="2" customFormat="1" ht="12.75" customHeight="1" thickBot="1" x14ac:dyDescent="0.3">
      <c r="B11" s="5"/>
      <c r="H11" s="37" t="s">
        <v>53</v>
      </c>
    </row>
    <row r="12" spans="1:8" ht="69.75" customHeight="1" thickBot="1" x14ac:dyDescent="0.25">
      <c r="A12" s="1" t="s">
        <v>39</v>
      </c>
      <c r="B12" s="8" t="s">
        <v>40</v>
      </c>
      <c r="C12" s="8" t="s">
        <v>41</v>
      </c>
      <c r="D12" s="8" t="s">
        <v>42</v>
      </c>
      <c r="E12" s="9" t="s">
        <v>43</v>
      </c>
      <c r="F12" s="8" t="s">
        <v>44</v>
      </c>
      <c r="G12" s="8" t="s">
        <v>45</v>
      </c>
      <c r="H12" s="38" t="s">
        <v>46</v>
      </c>
    </row>
    <row r="13" spans="1:8" ht="27" customHeight="1" x14ac:dyDescent="0.2">
      <c r="A13" s="96">
        <v>1</v>
      </c>
      <c r="B13" s="98" t="s">
        <v>85</v>
      </c>
      <c r="C13" s="14" t="s">
        <v>47</v>
      </c>
      <c r="D13" s="100"/>
      <c r="E13" s="100"/>
      <c r="F13" s="100"/>
      <c r="G13" s="100"/>
      <c r="H13" s="33">
        <f>SUM(H14:H15)</f>
        <v>2000</v>
      </c>
    </row>
    <row r="14" spans="1:8" ht="27" customHeight="1" x14ac:dyDescent="0.2">
      <c r="A14" s="90"/>
      <c r="B14" s="93"/>
      <c r="C14" s="101" t="s">
        <v>48</v>
      </c>
      <c r="D14" s="6" t="s">
        <v>2</v>
      </c>
      <c r="E14" s="6" t="s">
        <v>1</v>
      </c>
      <c r="F14" s="6" t="s">
        <v>0</v>
      </c>
      <c r="G14" s="6" t="s">
        <v>4</v>
      </c>
      <c r="H14" s="32">
        <v>300</v>
      </c>
    </row>
    <row r="15" spans="1:8" ht="27" customHeight="1" outlineLevel="1" thickBot="1" x14ac:dyDescent="0.25">
      <c r="A15" s="104"/>
      <c r="B15" s="105"/>
      <c r="C15" s="102"/>
      <c r="D15" s="58" t="s">
        <v>2</v>
      </c>
      <c r="E15" s="58" t="s">
        <v>1</v>
      </c>
      <c r="F15" s="58" t="s">
        <v>0</v>
      </c>
      <c r="G15" s="58" t="s">
        <v>5</v>
      </c>
      <c r="H15" s="39">
        <v>1700</v>
      </c>
    </row>
    <row r="16" spans="1:8" ht="20.25" customHeight="1" x14ac:dyDescent="0.2">
      <c r="A16" s="89">
        <v>2</v>
      </c>
      <c r="B16" s="92" t="s">
        <v>61</v>
      </c>
      <c r="C16" s="15" t="s">
        <v>47</v>
      </c>
      <c r="D16" s="95"/>
      <c r="E16" s="95"/>
      <c r="F16" s="95"/>
      <c r="G16" s="95"/>
      <c r="H16" s="40">
        <f>SUM(H17:H18)</f>
        <v>485</v>
      </c>
    </row>
    <row r="17" spans="1:8" ht="43.5" customHeight="1" x14ac:dyDescent="0.2">
      <c r="A17" s="90"/>
      <c r="B17" s="93"/>
      <c r="C17" s="49" t="s">
        <v>102</v>
      </c>
      <c r="D17" s="54" t="s">
        <v>31</v>
      </c>
      <c r="E17" s="54" t="s">
        <v>10</v>
      </c>
      <c r="F17" s="53" t="s">
        <v>6</v>
      </c>
      <c r="G17" s="53" t="s">
        <v>5</v>
      </c>
      <c r="H17" s="43">
        <v>50</v>
      </c>
    </row>
    <row r="18" spans="1:8" ht="21" customHeight="1" outlineLevel="1" thickBot="1" x14ac:dyDescent="0.25">
      <c r="A18" s="91"/>
      <c r="B18" s="94"/>
      <c r="C18" s="48" t="s">
        <v>48</v>
      </c>
      <c r="D18" s="53" t="s">
        <v>37</v>
      </c>
      <c r="E18" s="53" t="s">
        <v>1</v>
      </c>
      <c r="F18" s="53" t="s">
        <v>6</v>
      </c>
      <c r="G18" s="53" t="s">
        <v>3</v>
      </c>
      <c r="H18" s="31">
        <v>435</v>
      </c>
    </row>
    <row r="19" spans="1:8" ht="21.75" customHeight="1" outlineLevel="1" x14ac:dyDescent="0.2">
      <c r="A19" s="96">
        <v>3</v>
      </c>
      <c r="B19" s="98" t="s">
        <v>62</v>
      </c>
      <c r="C19" s="14" t="s">
        <v>47</v>
      </c>
      <c r="D19" s="100"/>
      <c r="E19" s="100"/>
      <c r="F19" s="100"/>
      <c r="G19" s="100"/>
      <c r="H19" s="33">
        <f>H20+H21</f>
        <v>660</v>
      </c>
    </row>
    <row r="20" spans="1:8" ht="21.75" customHeight="1" outlineLevel="1" x14ac:dyDescent="0.2">
      <c r="A20" s="90"/>
      <c r="B20" s="93"/>
      <c r="C20" s="101" t="s">
        <v>48</v>
      </c>
      <c r="D20" s="6" t="s">
        <v>2</v>
      </c>
      <c r="E20" s="6" t="s">
        <v>1</v>
      </c>
      <c r="F20" s="6" t="s">
        <v>63</v>
      </c>
      <c r="G20" s="6" t="s">
        <v>3</v>
      </c>
      <c r="H20" s="32">
        <v>560</v>
      </c>
    </row>
    <row r="21" spans="1:8" ht="21.75" customHeight="1" outlineLevel="1" thickBot="1" x14ac:dyDescent="0.25">
      <c r="A21" s="97"/>
      <c r="B21" s="99"/>
      <c r="C21" s="102"/>
      <c r="D21" s="10" t="s">
        <v>2</v>
      </c>
      <c r="E21" s="10" t="s">
        <v>1</v>
      </c>
      <c r="F21" s="10" t="s">
        <v>63</v>
      </c>
      <c r="G21" s="26" t="s">
        <v>4</v>
      </c>
      <c r="H21" s="46">
        <v>100</v>
      </c>
    </row>
    <row r="22" spans="1:8" ht="52.5" customHeight="1" x14ac:dyDescent="0.2">
      <c r="A22" s="89">
        <v>4</v>
      </c>
      <c r="B22" s="92" t="s">
        <v>110</v>
      </c>
      <c r="C22" s="15" t="s">
        <v>47</v>
      </c>
      <c r="D22" s="95"/>
      <c r="E22" s="95"/>
      <c r="F22" s="95"/>
      <c r="G22" s="95"/>
      <c r="H22" s="40">
        <f>SUM(H23:H24)</f>
        <v>3030</v>
      </c>
    </row>
    <row r="23" spans="1:8" ht="52.5" customHeight="1" x14ac:dyDescent="0.2">
      <c r="A23" s="89"/>
      <c r="B23" s="92"/>
      <c r="C23" s="45" t="s">
        <v>48</v>
      </c>
      <c r="D23" s="6" t="s">
        <v>8</v>
      </c>
      <c r="E23" s="6" t="s">
        <v>1</v>
      </c>
      <c r="F23" s="6" t="s">
        <v>7</v>
      </c>
      <c r="G23" s="6" t="s">
        <v>3</v>
      </c>
      <c r="H23" s="32">
        <v>30</v>
      </c>
    </row>
    <row r="24" spans="1:8" ht="52.5" customHeight="1" outlineLevel="1" thickBot="1" x14ac:dyDescent="0.25">
      <c r="A24" s="104"/>
      <c r="B24" s="105"/>
      <c r="C24" s="16" t="s">
        <v>48</v>
      </c>
      <c r="D24" s="10" t="s">
        <v>8</v>
      </c>
      <c r="E24" s="10" t="s">
        <v>1</v>
      </c>
      <c r="F24" s="10" t="s">
        <v>7</v>
      </c>
      <c r="G24" s="10" t="s">
        <v>9</v>
      </c>
      <c r="H24" s="41">
        <v>3000</v>
      </c>
    </row>
    <row r="25" spans="1:8" ht="29.25" customHeight="1" outlineLevel="1" x14ac:dyDescent="0.2">
      <c r="A25" s="108">
        <v>5</v>
      </c>
      <c r="B25" s="111" t="s">
        <v>64</v>
      </c>
      <c r="C25" s="14" t="s">
        <v>47</v>
      </c>
      <c r="D25" s="114"/>
      <c r="E25" s="114"/>
      <c r="F25" s="114"/>
      <c r="G25" s="114"/>
      <c r="H25" s="33">
        <f>H26+H27</f>
        <v>2510</v>
      </c>
    </row>
    <row r="26" spans="1:8" ht="29.25" customHeight="1" outlineLevel="1" x14ac:dyDescent="0.2">
      <c r="A26" s="109"/>
      <c r="B26" s="112"/>
      <c r="C26" s="45" t="s">
        <v>48</v>
      </c>
      <c r="D26" s="55" t="s">
        <v>60</v>
      </c>
      <c r="E26" s="55" t="s">
        <v>1</v>
      </c>
      <c r="F26" s="55" t="s">
        <v>59</v>
      </c>
      <c r="G26" s="55" t="s">
        <v>3</v>
      </c>
      <c r="H26" s="42">
        <v>250</v>
      </c>
    </row>
    <row r="27" spans="1:8" ht="29.25" customHeight="1" outlineLevel="1" thickBot="1" x14ac:dyDescent="0.25">
      <c r="A27" s="110"/>
      <c r="B27" s="113"/>
      <c r="C27" s="16" t="s">
        <v>48</v>
      </c>
      <c r="D27" s="13" t="s">
        <v>60</v>
      </c>
      <c r="E27" s="13" t="s">
        <v>1</v>
      </c>
      <c r="F27" s="12" t="s">
        <v>59</v>
      </c>
      <c r="G27" s="13" t="s">
        <v>4</v>
      </c>
      <c r="H27" s="41">
        <v>2260</v>
      </c>
    </row>
    <row r="28" spans="1:8" ht="29.25" customHeight="1" outlineLevel="1" x14ac:dyDescent="0.2">
      <c r="A28" s="117">
        <v>6</v>
      </c>
      <c r="B28" s="115" t="s">
        <v>94</v>
      </c>
      <c r="C28" s="14" t="s">
        <v>47</v>
      </c>
      <c r="D28" s="100"/>
      <c r="E28" s="100"/>
      <c r="F28" s="100"/>
      <c r="G28" s="100"/>
      <c r="H28" s="33">
        <f>SUM(H29:H30)</f>
        <v>1284</v>
      </c>
    </row>
    <row r="29" spans="1:8" ht="29.25" customHeight="1" outlineLevel="1" x14ac:dyDescent="0.2">
      <c r="A29" s="90"/>
      <c r="B29" s="93"/>
      <c r="C29" s="101" t="s">
        <v>48</v>
      </c>
      <c r="D29" s="6" t="s">
        <v>95</v>
      </c>
      <c r="E29" s="6" t="s">
        <v>1</v>
      </c>
      <c r="F29" s="6" t="s">
        <v>96</v>
      </c>
      <c r="G29" s="6" t="s">
        <v>3</v>
      </c>
      <c r="H29" s="32">
        <v>1224</v>
      </c>
    </row>
    <row r="30" spans="1:8" ht="29.25" customHeight="1" outlineLevel="1" thickBot="1" x14ac:dyDescent="0.25">
      <c r="A30" s="90"/>
      <c r="B30" s="92"/>
      <c r="C30" s="116"/>
      <c r="D30" s="23" t="s">
        <v>113</v>
      </c>
      <c r="E30" s="23" t="s">
        <v>1</v>
      </c>
      <c r="F30" s="23" t="s">
        <v>96</v>
      </c>
      <c r="G30" s="23" t="s">
        <v>3</v>
      </c>
      <c r="H30" s="42">
        <v>60</v>
      </c>
    </row>
    <row r="31" spans="1:8" ht="25.5" customHeight="1" x14ac:dyDescent="0.2">
      <c r="A31" s="96">
        <v>7</v>
      </c>
      <c r="B31" s="98" t="s">
        <v>65</v>
      </c>
      <c r="C31" s="14" t="s">
        <v>47</v>
      </c>
      <c r="D31" s="100"/>
      <c r="E31" s="100"/>
      <c r="F31" s="100"/>
      <c r="G31" s="100"/>
      <c r="H31" s="33">
        <f>H32+H33</f>
        <v>10397.299999999999</v>
      </c>
    </row>
    <row r="32" spans="1:8" ht="36" customHeight="1" outlineLevel="1" x14ac:dyDescent="0.2">
      <c r="A32" s="106"/>
      <c r="B32" s="107"/>
      <c r="C32" s="45" t="s">
        <v>48</v>
      </c>
      <c r="D32" s="6" t="s">
        <v>88</v>
      </c>
      <c r="E32" s="6" t="s">
        <v>1</v>
      </c>
      <c r="F32" s="6" t="s">
        <v>17</v>
      </c>
      <c r="G32" s="6" t="s">
        <v>3</v>
      </c>
      <c r="H32" s="32">
        <v>60</v>
      </c>
    </row>
    <row r="33" spans="1:8" ht="67.5" customHeight="1" outlineLevel="1" thickBot="1" x14ac:dyDescent="0.25">
      <c r="A33" s="104"/>
      <c r="B33" s="11" t="s">
        <v>100</v>
      </c>
      <c r="C33" s="16" t="s">
        <v>48</v>
      </c>
      <c r="D33" s="10" t="s">
        <v>2</v>
      </c>
      <c r="E33" s="10" t="s">
        <v>1</v>
      </c>
      <c r="F33" s="10" t="s">
        <v>18</v>
      </c>
      <c r="G33" s="10" t="s">
        <v>4</v>
      </c>
      <c r="H33" s="41">
        <v>10337.299999999999</v>
      </c>
    </row>
    <row r="34" spans="1:8" ht="28.5" customHeight="1" x14ac:dyDescent="0.2">
      <c r="A34" s="117">
        <v>8</v>
      </c>
      <c r="B34" s="115" t="s">
        <v>66</v>
      </c>
      <c r="C34" s="14" t="s">
        <v>47</v>
      </c>
      <c r="D34" s="100"/>
      <c r="E34" s="100"/>
      <c r="F34" s="100"/>
      <c r="G34" s="100"/>
      <c r="H34" s="33">
        <f>SUM(H35:H42)</f>
        <v>772784.8</v>
      </c>
    </row>
    <row r="35" spans="1:8" ht="28.5" customHeight="1" x14ac:dyDescent="0.2">
      <c r="A35" s="90"/>
      <c r="B35" s="93"/>
      <c r="C35" s="122" t="s">
        <v>51</v>
      </c>
      <c r="D35" s="6" t="s">
        <v>21</v>
      </c>
      <c r="E35" s="6" t="s">
        <v>20</v>
      </c>
      <c r="F35" s="6" t="s">
        <v>19</v>
      </c>
      <c r="G35" s="6" t="s">
        <v>12</v>
      </c>
      <c r="H35" s="32">
        <v>7858</v>
      </c>
    </row>
    <row r="36" spans="1:8" ht="28.5" customHeight="1" x14ac:dyDescent="0.2">
      <c r="A36" s="90"/>
      <c r="B36" s="93"/>
      <c r="C36" s="123"/>
      <c r="D36" s="6" t="s">
        <v>21</v>
      </c>
      <c r="E36" s="6" t="s">
        <v>20</v>
      </c>
      <c r="F36" s="6" t="s">
        <v>19</v>
      </c>
      <c r="G36" s="6" t="s">
        <v>3</v>
      </c>
      <c r="H36" s="32">
        <v>133097.5</v>
      </c>
    </row>
    <row r="37" spans="1:8" ht="28.5" customHeight="1" x14ac:dyDescent="0.2">
      <c r="A37" s="90"/>
      <c r="B37" s="93"/>
      <c r="C37" s="123"/>
      <c r="D37" s="6" t="s">
        <v>21</v>
      </c>
      <c r="E37" s="6" t="s">
        <v>20</v>
      </c>
      <c r="F37" s="6" t="s">
        <v>19</v>
      </c>
      <c r="G37" s="6" t="s">
        <v>9</v>
      </c>
      <c r="H37" s="32">
        <v>334.2</v>
      </c>
    </row>
    <row r="38" spans="1:8" ht="28.5" customHeight="1" x14ac:dyDescent="0.2">
      <c r="A38" s="90"/>
      <c r="B38" s="93"/>
      <c r="C38" s="123"/>
      <c r="D38" s="6" t="s">
        <v>113</v>
      </c>
      <c r="E38" s="6" t="s">
        <v>20</v>
      </c>
      <c r="F38" s="6" t="s">
        <v>19</v>
      </c>
      <c r="G38" s="6" t="s">
        <v>3</v>
      </c>
      <c r="H38" s="32">
        <v>330</v>
      </c>
    </row>
    <row r="39" spans="1:8" ht="28.5" customHeight="1" x14ac:dyDescent="0.2">
      <c r="A39" s="90"/>
      <c r="B39" s="92"/>
      <c r="C39" s="45" t="s">
        <v>48</v>
      </c>
      <c r="D39" s="23" t="s">
        <v>21</v>
      </c>
      <c r="E39" s="23" t="s">
        <v>20</v>
      </c>
      <c r="F39" s="23" t="s">
        <v>19</v>
      </c>
      <c r="G39" s="23" t="s">
        <v>93</v>
      </c>
      <c r="H39" s="32">
        <v>50833.1</v>
      </c>
    </row>
    <row r="40" spans="1:8" ht="33" customHeight="1" x14ac:dyDescent="0.2">
      <c r="A40" s="90"/>
      <c r="B40" s="128" t="s">
        <v>137</v>
      </c>
      <c r="C40" s="130" t="s">
        <v>51</v>
      </c>
      <c r="D40" s="23" t="s">
        <v>21</v>
      </c>
      <c r="E40" s="23" t="s">
        <v>20</v>
      </c>
      <c r="F40" s="23" t="s">
        <v>139</v>
      </c>
      <c r="G40" s="23" t="s">
        <v>12</v>
      </c>
      <c r="H40" s="42">
        <v>573900</v>
      </c>
    </row>
    <row r="41" spans="1:8" ht="33" customHeight="1" x14ac:dyDescent="0.2">
      <c r="A41" s="90"/>
      <c r="B41" s="128"/>
      <c r="C41" s="130"/>
      <c r="D41" s="6" t="s">
        <v>21</v>
      </c>
      <c r="E41" s="6" t="s">
        <v>20</v>
      </c>
      <c r="F41" s="6" t="s">
        <v>139</v>
      </c>
      <c r="G41" s="6" t="s">
        <v>3</v>
      </c>
      <c r="H41" s="32">
        <v>5132</v>
      </c>
    </row>
    <row r="42" spans="1:8" ht="33" customHeight="1" thickBot="1" x14ac:dyDescent="0.25">
      <c r="A42" s="97"/>
      <c r="B42" s="129"/>
      <c r="C42" s="102"/>
      <c r="D42" s="68" t="s">
        <v>113</v>
      </c>
      <c r="E42" s="68" t="s">
        <v>138</v>
      </c>
      <c r="F42" s="68" t="s">
        <v>139</v>
      </c>
      <c r="G42" s="68" t="s">
        <v>3</v>
      </c>
      <c r="H42" s="39">
        <v>1300</v>
      </c>
    </row>
    <row r="43" spans="1:8" ht="25.5" customHeight="1" x14ac:dyDescent="0.2">
      <c r="A43" s="124">
        <v>9</v>
      </c>
      <c r="B43" s="125" t="s">
        <v>67</v>
      </c>
      <c r="C43" s="14" t="s">
        <v>47</v>
      </c>
      <c r="D43" s="114"/>
      <c r="E43" s="114"/>
      <c r="F43" s="114"/>
      <c r="G43" s="114"/>
      <c r="H43" s="33">
        <f>SUM(H44:H50)</f>
        <v>32526.599999999995</v>
      </c>
    </row>
    <row r="44" spans="1:8" ht="25.5" customHeight="1" outlineLevel="1" x14ac:dyDescent="0.2">
      <c r="A44" s="118"/>
      <c r="B44" s="126"/>
      <c r="C44" s="122" t="s">
        <v>51</v>
      </c>
      <c r="D44" s="12" t="s">
        <v>11</v>
      </c>
      <c r="E44" s="12" t="s">
        <v>20</v>
      </c>
      <c r="F44" s="12" t="s">
        <v>23</v>
      </c>
      <c r="G44" s="12" t="s">
        <v>12</v>
      </c>
      <c r="H44" s="32">
        <v>3602</v>
      </c>
    </row>
    <row r="45" spans="1:8" ht="25.5" customHeight="1" outlineLevel="1" x14ac:dyDescent="0.2">
      <c r="A45" s="118"/>
      <c r="B45" s="126"/>
      <c r="C45" s="123"/>
      <c r="D45" s="12" t="s">
        <v>11</v>
      </c>
      <c r="E45" s="12" t="s">
        <v>20</v>
      </c>
      <c r="F45" s="12" t="s">
        <v>23</v>
      </c>
      <c r="G45" s="12" t="s">
        <v>5</v>
      </c>
      <c r="H45" s="32">
        <v>1374.7</v>
      </c>
    </row>
    <row r="46" spans="1:8" ht="25.5" customHeight="1" outlineLevel="1" x14ac:dyDescent="0.2">
      <c r="A46" s="118"/>
      <c r="B46" s="126"/>
      <c r="C46" s="123"/>
      <c r="D46" s="12" t="s">
        <v>27</v>
      </c>
      <c r="E46" s="12" t="s">
        <v>20</v>
      </c>
      <c r="F46" s="12" t="s">
        <v>23</v>
      </c>
      <c r="G46" s="12" t="s">
        <v>12</v>
      </c>
      <c r="H46" s="32">
        <v>15248.3</v>
      </c>
    </row>
    <row r="47" spans="1:8" ht="25.5" customHeight="1" outlineLevel="1" x14ac:dyDescent="0.2">
      <c r="A47" s="118"/>
      <c r="B47" s="126"/>
      <c r="C47" s="123"/>
      <c r="D47" s="12" t="s">
        <v>27</v>
      </c>
      <c r="E47" s="12" t="s">
        <v>20</v>
      </c>
      <c r="F47" s="12" t="s">
        <v>23</v>
      </c>
      <c r="G47" s="12" t="s">
        <v>3</v>
      </c>
      <c r="H47" s="32">
        <v>9962.6</v>
      </c>
    </row>
    <row r="48" spans="1:8" ht="25.5" customHeight="1" outlineLevel="1" x14ac:dyDescent="0.2">
      <c r="A48" s="118"/>
      <c r="B48" s="126"/>
      <c r="C48" s="123"/>
      <c r="D48" s="12" t="s">
        <v>27</v>
      </c>
      <c r="E48" s="12" t="s">
        <v>20</v>
      </c>
      <c r="F48" s="12" t="s">
        <v>23</v>
      </c>
      <c r="G48" s="12" t="s">
        <v>5</v>
      </c>
      <c r="H48" s="32">
        <v>367.6</v>
      </c>
    </row>
    <row r="49" spans="1:8" ht="25.5" customHeight="1" outlineLevel="1" x14ac:dyDescent="0.2">
      <c r="A49" s="118"/>
      <c r="B49" s="126"/>
      <c r="C49" s="127"/>
      <c r="D49" s="12" t="s">
        <v>27</v>
      </c>
      <c r="E49" s="12" t="s">
        <v>20</v>
      </c>
      <c r="F49" s="12" t="s">
        <v>23</v>
      </c>
      <c r="G49" s="12" t="s">
        <v>9</v>
      </c>
      <c r="H49" s="32">
        <v>137.6</v>
      </c>
    </row>
    <row r="50" spans="1:8" ht="115.5" customHeight="1" outlineLevel="1" thickBot="1" x14ac:dyDescent="0.25">
      <c r="A50" s="118"/>
      <c r="B50" s="47" t="s">
        <v>68</v>
      </c>
      <c r="C50" s="50" t="s">
        <v>51</v>
      </c>
      <c r="D50" s="12" t="s">
        <v>27</v>
      </c>
      <c r="E50" s="12" t="s">
        <v>20</v>
      </c>
      <c r="F50" s="12" t="s">
        <v>69</v>
      </c>
      <c r="G50" s="12" t="s">
        <v>3</v>
      </c>
      <c r="H50" s="32">
        <v>1833.8</v>
      </c>
    </row>
    <row r="51" spans="1:8" ht="23.25" customHeight="1" x14ac:dyDescent="0.2">
      <c r="A51" s="108">
        <v>10</v>
      </c>
      <c r="B51" s="125" t="s">
        <v>83</v>
      </c>
      <c r="C51" s="14" t="s">
        <v>47</v>
      </c>
      <c r="D51" s="114"/>
      <c r="E51" s="114"/>
      <c r="F51" s="114"/>
      <c r="G51" s="114"/>
      <c r="H51" s="33">
        <f>SUM(H52:H58)</f>
        <v>169787.7</v>
      </c>
    </row>
    <row r="52" spans="1:8" ht="24" customHeight="1" x14ac:dyDescent="0.2">
      <c r="A52" s="118"/>
      <c r="B52" s="126"/>
      <c r="C52" s="122" t="s">
        <v>51</v>
      </c>
      <c r="D52" s="12" t="s">
        <v>21</v>
      </c>
      <c r="E52" s="12" t="s">
        <v>20</v>
      </c>
      <c r="F52" s="12" t="s">
        <v>25</v>
      </c>
      <c r="G52" s="12" t="s">
        <v>3</v>
      </c>
      <c r="H52" s="32">
        <v>91704.1</v>
      </c>
    </row>
    <row r="53" spans="1:8" ht="24" customHeight="1" x14ac:dyDescent="0.2">
      <c r="A53" s="118"/>
      <c r="B53" s="126"/>
      <c r="C53" s="123"/>
      <c r="D53" s="12" t="s">
        <v>22</v>
      </c>
      <c r="E53" s="12" t="s">
        <v>20</v>
      </c>
      <c r="F53" s="12" t="s">
        <v>25</v>
      </c>
      <c r="G53" s="12" t="s">
        <v>3</v>
      </c>
      <c r="H53" s="32">
        <v>14295.4</v>
      </c>
    </row>
    <row r="54" spans="1:8" ht="24" customHeight="1" x14ac:dyDescent="0.2">
      <c r="A54" s="118"/>
      <c r="B54" s="126"/>
      <c r="C54" s="123"/>
      <c r="D54" s="12" t="s">
        <v>60</v>
      </c>
      <c r="E54" s="12" t="s">
        <v>20</v>
      </c>
      <c r="F54" s="12" t="s">
        <v>25</v>
      </c>
      <c r="G54" s="12" t="s">
        <v>4</v>
      </c>
      <c r="H54" s="32">
        <v>6813.5</v>
      </c>
    </row>
    <row r="55" spans="1:8" ht="24" customHeight="1" x14ac:dyDescent="0.2">
      <c r="A55" s="118"/>
      <c r="B55" s="119"/>
      <c r="C55" s="127"/>
      <c r="D55" s="12" t="s">
        <v>101</v>
      </c>
      <c r="E55" s="12" t="s">
        <v>20</v>
      </c>
      <c r="F55" s="12" t="s">
        <v>25</v>
      </c>
      <c r="G55" s="12" t="s">
        <v>4</v>
      </c>
      <c r="H55" s="32">
        <v>1437.8</v>
      </c>
    </row>
    <row r="56" spans="1:8" ht="81.75" customHeight="1" x14ac:dyDescent="0.2">
      <c r="A56" s="118"/>
      <c r="B56" s="64" t="s">
        <v>140</v>
      </c>
      <c r="C56" s="61" t="s">
        <v>51</v>
      </c>
      <c r="D56" s="12" t="s">
        <v>60</v>
      </c>
      <c r="E56" s="12" t="s">
        <v>20</v>
      </c>
      <c r="F56" s="12" t="s">
        <v>141</v>
      </c>
      <c r="G56" s="12" t="s">
        <v>4</v>
      </c>
      <c r="H56" s="32">
        <v>12051.5</v>
      </c>
    </row>
    <row r="57" spans="1:8" ht="86.25" customHeight="1" x14ac:dyDescent="0.2">
      <c r="A57" s="118"/>
      <c r="B57" s="57" t="s">
        <v>114</v>
      </c>
      <c r="C57" s="7" t="s">
        <v>51</v>
      </c>
      <c r="D57" s="12" t="s">
        <v>22</v>
      </c>
      <c r="E57" s="12" t="s">
        <v>20</v>
      </c>
      <c r="F57" s="12" t="s">
        <v>115</v>
      </c>
      <c r="G57" s="12" t="s">
        <v>3</v>
      </c>
      <c r="H57" s="32">
        <v>35890.800000000003</v>
      </c>
    </row>
    <row r="58" spans="1:8" ht="114.75" customHeight="1" outlineLevel="1" thickBot="1" x14ac:dyDescent="0.25">
      <c r="A58" s="110"/>
      <c r="B58" s="19" t="s">
        <v>97</v>
      </c>
      <c r="C58" s="52" t="s">
        <v>51</v>
      </c>
      <c r="D58" s="18" t="s">
        <v>101</v>
      </c>
      <c r="E58" s="18" t="s">
        <v>20</v>
      </c>
      <c r="F58" s="18" t="s">
        <v>70</v>
      </c>
      <c r="G58" s="18" t="s">
        <v>4</v>
      </c>
      <c r="H58" s="39">
        <v>7594.6</v>
      </c>
    </row>
    <row r="59" spans="1:8" ht="33" customHeight="1" x14ac:dyDescent="0.2">
      <c r="A59" s="89">
        <v>11</v>
      </c>
      <c r="B59" s="119" t="s">
        <v>71</v>
      </c>
      <c r="C59" s="15" t="s">
        <v>47</v>
      </c>
      <c r="D59" s="121"/>
      <c r="E59" s="121"/>
      <c r="F59" s="121"/>
      <c r="G59" s="121"/>
      <c r="H59" s="40">
        <f>H60+H61+H62+H63</f>
        <v>16649.5</v>
      </c>
    </row>
    <row r="60" spans="1:8" ht="33" customHeight="1" outlineLevel="1" x14ac:dyDescent="0.2">
      <c r="A60" s="106"/>
      <c r="B60" s="112"/>
      <c r="C60" s="122" t="s">
        <v>51</v>
      </c>
      <c r="D60" s="12" t="s">
        <v>21</v>
      </c>
      <c r="E60" s="12" t="s">
        <v>20</v>
      </c>
      <c r="F60" s="12" t="s">
        <v>26</v>
      </c>
      <c r="G60" s="12" t="s">
        <v>3</v>
      </c>
      <c r="H60" s="32">
        <v>15557.1</v>
      </c>
    </row>
    <row r="61" spans="1:8" ht="33" customHeight="1" outlineLevel="1" x14ac:dyDescent="0.2">
      <c r="A61" s="106"/>
      <c r="B61" s="112"/>
      <c r="C61" s="123"/>
      <c r="D61" s="12" t="s">
        <v>22</v>
      </c>
      <c r="E61" s="12" t="s">
        <v>20</v>
      </c>
      <c r="F61" s="12" t="s">
        <v>26</v>
      </c>
      <c r="G61" s="12" t="s">
        <v>3</v>
      </c>
      <c r="H61" s="32">
        <v>1033</v>
      </c>
    </row>
    <row r="62" spans="1:8" ht="33" customHeight="1" outlineLevel="1" x14ac:dyDescent="0.2">
      <c r="A62" s="91"/>
      <c r="B62" s="120"/>
      <c r="C62" s="123"/>
      <c r="D62" s="12" t="s">
        <v>24</v>
      </c>
      <c r="E62" s="12" t="s">
        <v>20</v>
      </c>
      <c r="F62" s="12" t="s">
        <v>26</v>
      </c>
      <c r="G62" s="12" t="s">
        <v>5</v>
      </c>
      <c r="H62" s="32">
        <v>12</v>
      </c>
    </row>
    <row r="63" spans="1:8" ht="33" customHeight="1" outlineLevel="1" thickBot="1" x14ac:dyDescent="0.25">
      <c r="A63" s="91"/>
      <c r="B63" s="120"/>
      <c r="C63" s="123"/>
      <c r="D63" s="12" t="s">
        <v>27</v>
      </c>
      <c r="E63" s="12" t="s">
        <v>20</v>
      </c>
      <c r="F63" s="12" t="s">
        <v>26</v>
      </c>
      <c r="G63" s="12" t="s">
        <v>3</v>
      </c>
      <c r="H63" s="32">
        <v>47.4</v>
      </c>
    </row>
    <row r="64" spans="1:8" ht="30.75" customHeight="1" x14ac:dyDescent="0.2">
      <c r="A64" s="96">
        <v>12</v>
      </c>
      <c r="B64" s="98" t="s">
        <v>72</v>
      </c>
      <c r="C64" s="14" t="s">
        <v>47</v>
      </c>
      <c r="D64" s="100"/>
      <c r="E64" s="100"/>
      <c r="F64" s="100"/>
      <c r="G64" s="100"/>
      <c r="H64" s="33">
        <f>SUM(H65:H69)</f>
        <v>12895</v>
      </c>
    </row>
    <row r="65" spans="1:8" ht="30.75" customHeight="1" x14ac:dyDescent="0.2">
      <c r="A65" s="90"/>
      <c r="B65" s="93"/>
      <c r="C65" s="122" t="s">
        <v>51</v>
      </c>
      <c r="D65" s="6" t="s">
        <v>21</v>
      </c>
      <c r="E65" s="6" t="s">
        <v>20</v>
      </c>
      <c r="F65" s="6" t="s">
        <v>28</v>
      </c>
      <c r="G65" s="6" t="s">
        <v>12</v>
      </c>
      <c r="H65" s="32">
        <v>4700</v>
      </c>
    </row>
    <row r="66" spans="1:8" ht="30.75" customHeight="1" x14ac:dyDescent="0.2">
      <c r="A66" s="90"/>
      <c r="B66" s="93"/>
      <c r="C66" s="123"/>
      <c r="D66" s="6" t="s">
        <v>22</v>
      </c>
      <c r="E66" s="6" t="s">
        <v>20</v>
      </c>
      <c r="F66" s="6" t="s">
        <v>28</v>
      </c>
      <c r="G66" s="6" t="s">
        <v>12</v>
      </c>
      <c r="H66" s="32">
        <v>6320</v>
      </c>
    </row>
    <row r="67" spans="1:8" ht="30.75" customHeight="1" x14ac:dyDescent="0.2">
      <c r="A67" s="90"/>
      <c r="B67" s="93"/>
      <c r="C67" s="123"/>
      <c r="D67" s="6" t="s">
        <v>22</v>
      </c>
      <c r="E67" s="6" t="s">
        <v>20</v>
      </c>
      <c r="F67" s="6" t="s">
        <v>28</v>
      </c>
      <c r="G67" s="6" t="s">
        <v>3</v>
      </c>
      <c r="H67" s="32">
        <v>245</v>
      </c>
    </row>
    <row r="68" spans="1:8" ht="30.75" customHeight="1" x14ac:dyDescent="0.2">
      <c r="A68" s="90"/>
      <c r="B68" s="93"/>
      <c r="C68" s="123"/>
      <c r="D68" s="6" t="s">
        <v>24</v>
      </c>
      <c r="E68" s="6" t="s">
        <v>20</v>
      </c>
      <c r="F68" s="6" t="s">
        <v>28</v>
      </c>
      <c r="G68" s="6" t="s">
        <v>5</v>
      </c>
      <c r="H68" s="32">
        <v>100</v>
      </c>
    </row>
    <row r="69" spans="1:8" ht="30.75" customHeight="1" outlineLevel="1" thickBot="1" x14ac:dyDescent="0.25">
      <c r="A69" s="104"/>
      <c r="B69" s="105"/>
      <c r="C69" s="131"/>
      <c r="D69" s="58" t="s">
        <v>2</v>
      </c>
      <c r="E69" s="58" t="s">
        <v>20</v>
      </c>
      <c r="F69" s="58" t="s">
        <v>28</v>
      </c>
      <c r="G69" s="58" t="s">
        <v>4</v>
      </c>
      <c r="H69" s="39">
        <v>1530</v>
      </c>
    </row>
    <row r="70" spans="1:8" ht="27.75" customHeight="1" x14ac:dyDescent="0.2">
      <c r="A70" s="141">
        <v>13</v>
      </c>
      <c r="B70" s="132" t="s">
        <v>73</v>
      </c>
      <c r="C70" s="20" t="s">
        <v>47</v>
      </c>
      <c r="D70" s="134"/>
      <c r="E70" s="134"/>
      <c r="F70" s="134"/>
      <c r="G70" s="134"/>
      <c r="H70" s="33">
        <f>SUM(H71:H73)</f>
        <v>117978.20000000001</v>
      </c>
    </row>
    <row r="71" spans="1:8" ht="35.25" customHeight="1" outlineLevel="1" x14ac:dyDescent="0.2">
      <c r="A71" s="142"/>
      <c r="B71" s="133"/>
      <c r="C71" s="138" t="s">
        <v>51</v>
      </c>
      <c r="D71" s="21" t="s">
        <v>24</v>
      </c>
      <c r="E71" s="21" t="s">
        <v>20</v>
      </c>
      <c r="F71" s="21" t="s">
        <v>29</v>
      </c>
      <c r="G71" s="21" t="s">
        <v>5</v>
      </c>
      <c r="H71" s="32">
        <v>68201</v>
      </c>
    </row>
    <row r="72" spans="1:8" ht="33.75" customHeight="1" outlineLevel="1" x14ac:dyDescent="0.2">
      <c r="A72" s="142"/>
      <c r="B72" s="136" t="s">
        <v>86</v>
      </c>
      <c r="C72" s="139"/>
      <c r="D72" s="81" t="s">
        <v>24</v>
      </c>
      <c r="E72" s="81" t="s">
        <v>20</v>
      </c>
      <c r="F72" s="81" t="s">
        <v>87</v>
      </c>
      <c r="G72" s="81" t="s">
        <v>5</v>
      </c>
      <c r="H72" s="82">
        <v>49297.1</v>
      </c>
    </row>
    <row r="73" spans="1:8" ht="33.75" customHeight="1" outlineLevel="1" thickBot="1" x14ac:dyDescent="0.25">
      <c r="A73" s="143"/>
      <c r="B73" s="137"/>
      <c r="C73" s="140"/>
      <c r="D73" s="79" t="s">
        <v>24</v>
      </c>
      <c r="E73" s="79" t="s">
        <v>20</v>
      </c>
      <c r="F73" s="79" t="s">
        <v>87</v>
      </c>
      <c r="G73" s="79" t="s">
        <v>9</v>
      </c>
      <c r="H73" s="80">
        <v>480.1</v>
      </c>
    </row>
    <row r="74" spans="1:8" ht="24" customHeight="1" outlineLevel="1" x14ac:dyDescent="0.2">
      <c r="A74" s="117">
        <v>14</v>
      </c>
      <c r="B74" s="115" t="s">
        <v>74</v>
      </c>
      <c r="C74" s="14" t="s">
        <v>47</v>
      </c>
      <c r="D74" s="100"/>
      <c r="E74" s="100"/>
      <c r="F74" s="100"/>
      <c r="G74" s="100"/>
      <c r="H74" s="33">
        <f>SUM(H75:H82)</f>
        <v>1974092.7</v>
      </c>
    </row>
    <row r="75" spans="1:8" ht="24" customHeight="1" outlineLevel="1" x14ac:dyDescent="0.2">
      <c r="A75" s="90"/>
      <c r="B75" s="93"/>
      <c r="C75" s="122" t="s">
        <v>51</v>
      </c>
      <c r="D75" s="6" t="s">
        <v>22</v>
      </c>
      <c r="E75" s="6" t="s">
        <v>20</v>
      </c>
      <c r="F75" s="6" t="s">
        <v>75</v>
      </c>
      <c r="G75" s="6" t="s">
        <v>12</v>
      </c>
      <c r="H75" s="32">
        <v>9782.6</v>
      </c>
    </row>
    <row r="76" spans="1:8" ht="24" customHeight="1" outlineLevel="1" x14ac:dyDescent="0.2">
      <c r="A76" s="90"/>
      <c r="B76" s="93"/>
      <c r="C76" s="123"/>
      <c r="D76" s="6" t="s">
        <v>22</v>
      </c>
      <c r="E76" s="6" t="s">
        <v>20</v>
      </c>
      <c r="F76" s="6" t="s">
        <v>75</v>
      </c>
      <c r="G76" s="6" t="s">
        <v>3</v>
      </c>
      <c r="H76" s="31">
        <v>237713.5</v>
      </c>
    </row>
    <row r="77" spans="1:8" ht="24" customHeight="1" outlineLevel="1" x14ac:dyDescent="0.2">
      <c r="A77" s="90"/>
      <c r="B77" s="93"/>
      <c r="C77" s="123"/>
      <c r="D77" s="6" t="s">
        <v>22</v>
      </c>
      <c r="E77" s="6" t="s">
        <v>20</v>
      </c>
      <c r="F77" s="6" t="s">
        <v>75</v>
      </c>
      <c r="G77" s="6" t="s">
        <v>9</v>
      </c>
      <c r="H77" s="31">
        <v>685</v>
      </c>
    </row>
    <row r="78" spans="1:8" ht="24" customHeight="1" outlineLevel="1" x14ac:dyDescent="0.2">
      <c r="A78" s="90"/>
      <c r="B78" s="93"/>
      <c r="C78" s="127"/>
      <c r="D78" s="6" t="s">
        <v>113</v>
      </c>
      <c r="E78" s="6" t="s">
        <v>20</v>
      </c>
      <c r="F78" s="6" t="s">
        <v>75</v>
      </c>
      <c r="G78" s="6" t="s">
        <v>3</v>
      </c>
      <c r="H78" s="31">
        <v>340</v>
      </c>
    </row>
    <row r="79" spans="1:8" ht="24" customHeight="1" outlineLevel="1" x14ac:dyDescent="0.2">
      <c r="A79" s="90"/>
      <c r="B79" s="92"/>
      <c r="C79" s="7" t="s">
        <v>48</v>
      </c>
      <c r="D79" s="6" t="s">
        <v>22</v>
      </c>
      <c r="E79" s="6" t="s">
        <v>1</v>
      </c>
      <c r="F79" s="6" t="s">
        <v>75</v>
      </c>
      <c r="G79" s="6" t="s">
        <v>93</v>
      </c>
      <c r="H79" s="32">
        <v>711512.6</v>
      </c>
    </row>
    <row r="80" spans="1:8" ht="49.5" customHeight="1" outlineLevel="1" x14ac:dyDescent="0.2">
      <c r="A80" s="90"/>
      <c r="B80" s="145" t="s">
        <v>142</v>
      </c>
      <c r="C80" s="122" t="s">
        <v>51</v>
      </c>
      <c r="D80" s="6" t="s">
        <v>22</v>
      </c>
      <c r="E80" s="6" t="s">
        <v>20</v>
      </c>
      <c r="F80" s="6" t="s">
        <v>143</v>
      </c>
      <c r="G80" s="6" t="s">
        <v>12</v>
      </c>
      <c r="H80" s="32">
        <v>992700</v>
      </c>
    </row>
    <row r="81" spans="1:8" ht="49.5" customHeight="1" outlineLevel="1" x14ac:dyDescent="0.2">
      <c r="A81" s="90"/>
      <c r="B81" s="128"/>
      <c r="C81" s="123"/>
      <c r="D81" s="6" t="s">
        <v>22</v>
      </c>
      <c r="E81" s="6" t="s">
        <v>20</v>
      </c>
      <c r="F81" s="6" t="s">
        <v>143</v>
      </c>
      <c r="G81" s="6" t="s">
        <v>3</v>
      </c>
      <c r="H81" s="32">
        <v>18459</v>
      </c>
    </row>
    <row r="82" spans="1:8" ht="49.5" customHeight="1" outlineLevel="1" thickBot="1" x14ac:dyDescent="0.25">
      <c r="A82" s="97"/>
      <c r="B82" s="129"/>
      <c r="C82" s="131"/>
      <c r="D82" s="62" t="s">
        <v>113</v>
      </c>
      <c r="E82" s="62" t="s">
        <v>20</v>
      </c>
      <c r="F82" s="10" t="s">
        <v>143</v>
      </c>
      <c r="G82" s="62" t="s">
        <v>3</v>
      </c>
      <c r="H82" s="39">
        <v>2900</v>
      </c>
    </row>
    <row r="83" spans="1:8" ht="22.5" customHeight="1" outlineLevel="1" x14ac:dyDescent="0.2">
      <c r="A83" s="117">
        <v>15</v>
      </c>
      <c r="B83" s="115" t="s">
        <v>116</v>
      </c>
      <c r="C83" s="14" t="s">
        <v>47</v>
      </c>
      <c r="D83" s="100"/>
      <c r="E83" s="100"/>
      <c r="F83" s="100"/>
      <c r="G83" s="100"/>
      <c r="H83" s="33">
        <f>SUM(H84:H87)</f>
        <v>192295.4</v>
      </c>
    </row>
    <row r="84" spans="1:8" ht="22.5" customHeight="1" outlineLevel="1" x14ac:dyDescent="0.2">
      <c r="A84" s="90"/>
      <c r="B84" s="93"/>
      <c r="C84" s="122" t="s">
        <v>51</v>
      </c>
      <c r="D84" s="6" t="s">
        <v>113</v>
      </c>
      <c r="E84" s="6" t="s">
        <v>20</v>
      </c>
      <c r="F84" s="6" t="s">
        <v>117</v>
      </c>
      <c r="G84" s="6" t="s">
        <v>3</v>
      </c>
      <c r="H84" s="32">
        <v>120</v>
      </c>
    </row>
    <row r="85" spans="1:8" ht="22.5" customHeight="1" outlineLevel="1" x14ac:dyDescent="0.2">
      <c r="A85" s="90"/>
      <c r="B85" s="93"/>
      <c r="C85" s="123"/>
      <c r="D85" s="6" t="s">
        <v>27</v>
      </c>
      <c r="E85" s="6" t="s">
        <v>20</v>
      </c>
      <c r="F85" s="6" t="s">
        <v>117</v>
      </c>
      <c r="G85" s="6" t="s">
        <v>12</v>
      </c>
      <c r="H85" s="32">
        <v>164473.29999999999</v>
      </c>
    </row>
    <row r="86" spans="1:8" ht="22.5" customHeight="1" outlineLevel="1" x14ac:dyDescent="0.2">
      <c r="A86" s="90"/>
      <c r="B86" s="93"/>
      <c r="C86" s="123"/>
      <c r="D86" s="6" t="s">
        <v>27</v>
      </c>
      <c r="E86" s="6" t="s">
        <v>20</v>
      </c>
      <c r="F86" s="6" t="s">
        <v>117</v>
      </c>
      <c r="G86" s="6" t="s">
        <v>3</v>
      </c>
      <c r="H86" s="32">
        <v>27663.4</v>
      </c>
    </row>
    <row r="87" spans="1:8" ht="22.5" customHeight="1" outlineLevel="1" thickBot="1" x14ac:dyDescent="0.25">
      <c r="A87" s="97"/>
      <c r="B87" s="99"/>
      <c r="C87" s="131"/>
      <c r="D87" s="10" t="s">
        <v>27</v>
      </c>
      <c r="E87" s="10" t="s">
        <v>20</v>
      </c>
      <c r="F87" s="10" t="s">
        <v>117</v>
      </c>
      <c r="G87" s="10" t="s">
        <v>9</v>
      </c>
      <c r="H87" s="41">
        <v>38.700000000000003</v>
      </c>
    </row>
    <row r="88" spans="1:8" ht="24" customHeight="1" outlineLevel="1" x14ac:dyDescent="0.2">
      <c r="A88" s="117">
        <v>16</v>
      </c>
      <c r="B88" s="115" t="s">
        <v>118</v>
      </c>
      <c r="C88" s="14" t="s">
        <v>47</v>
      </c>
      <c r="D88" s="100"/>
      <c r="E88" s="100"/>
      <c r="F88" s="100"/>
      <c r="G88" s="100"/>
      <c r="H88" s="33">
        <f>SUM(H89:H92)</f>
        <v>94212.6</v>
      </c>
    </row>
    <row r="89" spans="1:8" ht="24" customHeight="1" outlineLevel="1" x14ac:dyDescent="0.2">
      <c r="A89" s="90"/>
      <c r="B89" s="93"/>
      <c r="C89" s="122" t="s">
        <v>102</v>
      </c>
      <c r="D89" s="6" t="s">
        <v>113</v>
      </c>
      <c r="E89" s="6" t="s">
        <v>10</v>
      </c>
      <c r="F89" s="6" t="s">
        <v>119</v>
      </c>
      <c r="G89" s="6" t="s">
        <v>3</v>
      </c>
      <c r="H89" s="32">
        <v>250</v>
      </c>
    </row>
    <row r="90" spans="1:8" ht="24" customHeight="1" outlineLevel="1" x14ac:dyDescent="0.2">
      <c r="A90" s="90"/>
      <c r="B90" s="93"/>
      <c r="C90" s="123"/>
      <c r="D90" s="6" t="s">
        <v>120</v>
      </c>
      <c r="E90" s="6" t="s">
        <v>10</v>
      </c>
      <c r="F90" s="6" t="s">
        <v>119</v>
      </c>
      <c r="G90" s="6" t="s">
        <v>12</v>
      </c>
      <c r="H90" s="32">
        <v>82343.3</v>
      </c>
    </row>
    <row r="91" spans="1:8" ht="24" customHeight="1" outlineLevel="1" x14ac:dyDescent="0.2">
      <c r="A91" s="90"/>
      <c r="B91" s="93"/>
      <c r="C91" s="123"/>
      <c r="D91" s="6" t="s">
        <v>120</v>
      </c>
      <c r="E91" s="6" t="s">
        <v>10</v>
      </c>
      <c r="F91" s="6" t="s">
        <v>119</v>
      </c>
      <c r="G91" s="6" t="s">
        <v>3</v>
      </c>
      <c r="H91" s="32">
        <v>11593</v>
      </c>
    </row>
    <row r="92" spans="1:8" ht="24" customHeight="1" outlineLevel="1" thickBot="1" x14ac:dyDescent="0.25">
      <c r="A92" s="97"/>
      <c r="B92" s="99"/>
      <c r="C92" s="131"/>
      <c r="D92" s="10" t="s">
        <v>120</v>
      </c>
      <c r="E92" s="10" t="s">
        <v>10</v>
      </c>
      <c r="F92" s="10" t="s">
        <v>119</v>
      </c>
      <c r="G92" s="10" t="s">
        <v>9</v>
      </c>
      <c r="H92" s="41">
        <v>26.3</v>
      </c>
    </row>
    <row r="93" spans="1:8" ht="51" customHeight="1" x14ac:dyDescent="0.2">
      <c r="A93" s="117">
        <v>17</v>
      </c>
      <c r="B93" s="59" t="s">
        <v>76</v>
      </c>
      <c r="C93" s="15" t="s">
        <v>47</v>
      </c>
      <c r="D93" s="95"/>
      <c r="E93" s="95"/>
      <c r="F93" s="95"/>
      <c r="G93" s="95"/>
      <c r="H93" s="40">
        <f>SUM(H94:H104)</f>
        <v>215316.69999999998</v>
      </c>
    </row>
    <row r="94" spans="1:8" ht="29.25" customHeight="1" x14ac:dyDescent="0.2">
      <c r="A94" s="90"/>
      <c r="B94" s="128" t="s">
        <v>76</v>
      </c>
      <c r="C94" s="146" t="s">
        <v>102</v>
      </c>
      <c r="D94" s="6" t="s">
        <v>24</v>
      </c>
      <c r="E94" s="6" t="s">
        <v>10</v>
      </c>
      <c r="F94" s="6" t="s">
        <v>30</v>
      </c>
      <c r="G94" s="6" t="s">
        <v>5</v>
      </c>
      <c r="H94" s="32">
        <v>1930</v>
      </c>
    </row>
    <row r="95" spans="1:8" ht="29.25" customHeight="1" x14ac:dyDescent="0.2">
      <c r="A95" s="90"/>
      <c r="B95" s="128"/>
      <c r="C95" s="147"/>
      <c r="D95" s="6" t="s">
        <v>31</v>
      </c>
      <c r="E95" s="6" t="s">
        <v>10</v>
      </c>
      <c r="F95" s="6" t="s">
        <v>30</v>
      </c>
      <c r="G95" s="6" t="s">
        <v>12</v>
      </c>
      <c r="H95" s="32">
        <v>19053.7</v>
      </c>
    </row>
    <row r="96" spans="1:8" ht="29.25" customHeight="1" outlineLevel="1" x14ac:dyDescent="0.2">
      <c r="A96" s="90"/>
      <c r="B96" s="128"/>
      <c r="C96" s="147"/>
      <c r="D96" s="6" t="s">
        <v>31</v>
      </c>
      <c r="E96" s="6" t="s">
        <v>10</v>
      </c>
      <c r="F96" s="6" t="s">
        <v>30</v>
      </c>
      <c r="G96" s="6" t="s">
        <v>3</v>
      </c>
      <c r="H96" s="32">
        <v>8736.9</v>
      </c>
    </row>
    <row r="97" spans="1:8" ht="29.25" customHeight="1" outlineLevel="1" x14ac:dyDescent="0.2">
      <c r="A97" s="90"/>
      <c r="B97" s="128"/>
      <c r="C97" s="147"/>
      <c r="D97" s="6" t="s">
        <v>31</v>
      </c>
      <c r="E97" s="6" t="s">
        <v>10</v>
      </c>
      <c r="F97" s="6" t="s">
        <v>30</v>
      </c>
      <c r="G97" s="6" t="s">
        <v>5</v>
      </c>
      <c r="H97" s="42">
        <v>49010.400000000001</v>
      </c>
    </row>
    <row r="98" spans="1:8" ht="29.25" customHeight="1" outlineLevel="1" x14ac:dyDescent="0.2">
      <c r="A98" s="90"/>
      <c r="B98" s="135"/>
      <c r="C98" s="147"/>
      <c r="D98" s="6" t="s">
        <v>31</v>
      </c>
      <c r="E98" s="6" t="s">
        <v>10</v>
      </c>
      <c r="F98" s="6" t="s">
        <v>30</v>
      </c>
      <c r="G98" s="6" t="s">
        <v>9</v>
      </c>
      <c r="H98" s="42">
        <v>1.4</v>
      </c>
    </row>
    <row r="99" spans="1:8" ht="29.25" customHeight="1" outlineLevel="1" x14ac:dyDescent="0.2">
      <c r="A99" s="90"/>
      <c r="B99" s="17" t="s">
        <v>77</v>
      </c>
      <c r="C99" s="147"/>
      <c r="D99" s="6" t="s">
        <v>31</v>
      </c>
      <c r="E99" s="6" t="s">
        <v>10</v>
      </c>
      <c r="F99" s="6" t="s">
        <v>98</v>
      </c>
      <c r="G99" s="6" t="s">
        <v>5</v>
      </c>
      <c r="H99" s="32">
        <v>61207</v>
      </c>
    </row>
    <row r="100" spans="1:8" ht="51" customHeight="1" outlineLevel="1" x14ac:dyDescent="0.2">
      <c r="A100" s="90"/>
      <c r="B100" s="17" t="s">
        <v>121</v>
      </c>
      <c r="C100" s="147"/>
      <c r="D100" s="23" t="s">
        <v>31</v>
      </c>
      <c r="E100" s="23" t="s">
        <v>10</v>
      </c>
      <c r="F100" s="23" t="s">
        <v>122</v>
      </c>
      <c r="G100" s="23" t="s">
        <v>5</v>
      </c>
      <c r="H100" s="42">
        <v>429</v>
      </c>
    </row>
    <row r="101" spans="1:8" ht="31.5" customHeight="1" outlineLevel="1" x14ac:dyDescent="0.2">
      <c r="A101" s="90"/>
      <c r="B101" s="145" t="s">
        <v>123</v>
      </c>
      <c r="C101" s="147"/>
      <c r="D101" s="6" t="s">
        <v>113</v>
      </c>
      <c r="E101" s="6" t="s">
        <v>10</v>
      </c>
      <c r="F101" s="6" t="s">
        <v>124</v>
      </c>
      <c r="G101" s="6" t="s">
        <v>3</v>
      </c>
      <c r="H101" s="42">
        <v>50</v>
      </c>
    </row>
    <row r="102" spans="1:8" ht="31.5" customHeight="1" outlineLevel="1" x14ac:dyDescent="0.2">
      <c r="A102" s="90"/>
      <c r="B102" s="128"/>
      <c r="C102" s="147"/>
      <c r="D102" s="6" t="s">
        <v>31</v>
      </c>
      <c r="E102" s="6" t="s">
        <v>10</v>
      </c>
      <c r="F102" s="6" t="s">
        <v>124</v>
      </c>
      <c r="G102" s="6" t="s">
        <v>12</v>
      </c>
      <c r="H102" s="42">
        <v>11734</v>
      </c>
    </row>
    <row r="103" spans="1:8" ht="31.5" customHeight="1" outlineLevel="1" x14ac:dyDescent="0.2">
      <c r="A103" s="90"/>
      <c r="B103" s="135"/>
      <c r="C103" s="147"/>
      <c r="D103" s="6" t="s">
        <v>31</v>
      </c>
      <c r="E103" s="6" t="s">
        <v>10</v>
      </c>
      <c r="F103" s="6" t="s">
        <v>124</v>
      </c>
      <c r="G103" s="6" t="s">
        <v>3</v>
      </c>
      <c r="H103" s="42">
        <v>3309.9</v>
      </c>
    </row>
    <row r="104" spans="1:8" ht="33.75" customHeight="1" outlineLevel="1" thickBot="1" x14ac:dyDescent="0.25">
      <c r="A104" s="97"/>
      <c r="B104" s="56" t="s">
        <v>125</v>
      </c>
      <c r="C104" s="148"/>
      <c r="D104" s="23" t="s">
        <v>24</v>
      </c>
      <c r="E104" s="23" t="s">
        <v>10</v>
      </c>
      <c r="F104" s="6" t="s">
        <v>126</v>
      </c>
      <c r="G104" s="6" t="s">
        <v>3</v>
      </c>
      <c r="H104" s="42">
        <v>59854.400000000001</v>
      </c>
    </row>
    <row r="105" spans="1:8" ht="24" customHeight="1" x14ac:dyDescent="0.2">
      <c r="A105" s="117">
        <v>18</v>
      </c>
      <c r="B105" s="125" t="s">
        <v>78</v>
      </c>
      <c r="C105" s="14" t="s">
        <v>47</v>
      </c>
      <c r="D105" s="114"/>
      <c r="E105" s="114"/>
      <c r="F105" s="114"/>
      <c r="G105" s="114"/>
      <c r="H105" s="33">
        <f>SUM(H106:H106)</f>
        <v>315263.40000000002</v>
      </c>
    </row>
    <row r="106" spans="1:8" ht="46.5" customHeight="1" outlineLevel="1" thickBot="1" x14ac:dyDescent="0.25">
      <c r="A106" s="90"/>
      <c r="B106" s="144"/>
      <c r="C106" s="52" t="s">
        <v>102</v>
      </c>
      <c r="D106" s="12" t="s">
        <v>33</v>
      </c>
      <c r="E106" s="12" t="s">
        <v>10</v>
      </c>
      <c r="F106" s="12" t="s">
        <v>32</v>
      </c>
      <c r="G106" s="12" t="s">
        <v>5</v>
      </c>
      <c r="H106" s="31">
        <v>315263.40000000002</v>
      </c>
    </row>
    <row r="107" spans="1:8" ht="27.75" customHeight="1" x14ac:dyDescent="0.2">
      <c r="A107" s="117">
        <v>19</v>
      </c>
      <c r="B107" s="115" t="s">
        <v>108</v>
      </c>
      <c r="C107" s="14" t="s">
        <v>47</v>
      </c>
      <c r="D107" s="100"/>
      <c r="E107" s="100"/>
      <c r="F107" s="100"/>
      <c r="G107" s="100"/>
      <c r="H107" s="33">
        <f>SUM(H108:H111)</f>
        <v>11055</v>
      </c>
    </row>
    <row r="108" spans="1:8" ht="49.5" customHeight="1" outlineLevel="1" x14ac:dyDescent="0.2">
      <c r="A108" s="90"/>
      <c r="B108" s="93"/>
      <c r="C108" s="28" t="s">
        <v>102</v>
      </c>
      <c r="D108" s="6" t="s">
        <v>31</v>
      </c>
      <c r="E108" s="6" t="s">
        <v>10</v>
      </c>
      <c r="F108" s="6" t="s">
        <v>34</v>
      </c>
      <c r="G108" s="6" t="s">
        <v>5</v>
      </c>
      <c r="H108" s="32">
        <v>100</v>
      </c>
    </row>
    <row r="109" spans="1:8" ht="32.25" customHeight="1" outlineLevel="1" x14ac:dyDescent="0.2">
      <c r="A109" s="90"/>
      <c r="B109" s="93"/>
      <c r="C109" s="122" t="s">
        <v>51</v>
      </c>
      <c r="D109" s="6" t="s">
        <v>21</v>
      </c>
      <c r="E109" s="6" t="s">
        <v>20</v>
      </c>
      <c r="F109" s="6" t="s">
        <v>34</v>
      </c>
      <c r="G109" s="6" t="s">
        <v>3</v>
      </c>
      <c r="H109" s="32">
        <v>6195</v>
      </c>
    </row>
    <row r="110" spans="1:8" ht="32.25" customHeight="1" outlineLevel="1" x14ac:dyDescent="0.2">
      <c r="A110" s="90"/>
      <c r="B110" s="93"/>
      <c r="C110" s="123"/>
      <c r="D110" s="6" t="s">
        <v>22</v>
      </c>
      <c r="E110" s="6" t="s">
        <v>20</v>
      </c>
      <c r="F110" s="6" t="s">
        <v>34</v>
      </c>
      <c r="G110" s="6" t="s">
        <v>3</v>
      </c>
      <c r="H110" s="32">
        <v>4090</v>
      </c>
    </row>
    <row r="111" spans="1:8" ht="32.25" customHeight="1" outlineLevel="1" thickBot="1" x14ac:dyDescent="0.25">
      <c r="A111" s="97"/>
      <c r="B111" s="99"/>
      <c r="C111" s="131"/>
      <c r="D111" s="10" t="s">
        <v>24</v>
      </c>
      <c r="E111" s="10" t="s">
        <v>20</v>
      </c>
      <c r="F111" s="10" t="s">
        <v>34</v>
      </c>
      <c r="G111" s="10" t="s">
        <v>5</v>
      </c>
      <c r="H111" s="39">
        <v>670</v>
      </c>
    </row>
    <row r="112" spans="1:8" ht="28.5" customHeight="1" x14ac:dyDescent="0.2">
      <c r="A112" s="117">
        <v>20</v>
      </c>
      <c r="B112" s="115" t="s">
        <v>79</v>
      </c>
      <c r="C112" s="14" t="s">
        <v>47</v>
      </c>
      <c r="D112" s="100"/>
      <c r="E112" s="100"/>
      <c r="F112" s="100"/>
      <c r="G112" s="100"/>
      <c r="H112" s="33">
        <f>SUM(H113:H117)</f>
        <v>137855.4</v>
      </c>
    </row>
    <row r="113" spans="1:8" ht="28.5" customHeight="1" outlineLevel="1" x14ac:dyDescent="0.2">
      <c r="A113" s="90"/>
      <c r="B113" s="93"/>
      <c r="C113" s="7" t="s">
        <v>51</v>
      </c>
      <c r="D113" s="6" t="s">
        <v>24</v>
      </c>
      <c r="E113" s="6" t="s">
        <v>20</v>
      </c>
      <c r="F113" s="6" t="s">
        <v>35</v>
      </c>
      <c r="G113" s="6" t="s">
        <v>5</v>
      </c>
      <c r="H113" s="31">
        <v>260</v>
      </c>
    </row>
    <row r="114" spans="1:8" ht="48" customHeight="1" outlineLevel="1" x14ac:dyDescent="0.2">
      <c r="A114" s="90"/>
      <c r="B114" s="93"/>
      <c r="C114" s="51" t="s">
        <v>148</v>
      </c>
      <c r="D114" s="6" t="s">
        <v>16</v>
      </c>
      <c r="E114" s="6" t="s">
        <v>149</v>
      </c>
      <c r="F114" s="6" t="s">
        <v>35</v>
      </c>
      <c r="G114" s="6" t="s">
        <v>147</v>
      </c>
      <c r="H114" s="31">
        <v>93372.3</v>
      </c>
    </row>
    <row r="115" spans="1:8" ht="48" customHeight="1" outlineLevel="1" x14ac:dyDescent="0.2">
      <c r="A115" s="90"/>
      <c r="B115" s="92"/>
      <c r="C115" s="72" t="s">
        <v>48</v>
      </c>
      <c r="D115" s="6" t="s">
        <v>16</v>
      </c>
      <c r="E115" s="6" t="s">
        <v>1</v>
      </c>
      <c r="F115" s="6" t="s">
        <v>35</v>
      </c>
      <c r="G115" s="6" t="s">
        <v>3</v>
      </c>
      <c r="H115" s="31">
        <v>3945.5</v>
      </c>
    </row>
    <row r="116" spans="1:8" ht="48" customHeight="1" outlineLevel="1" x14ac:dyDescent="0.2">
      <c r="A116" s="90"/>
      <c r="B116" s="60" t="s">
        <v>127</v>
      </c>
      <c r="C116" s="51" t="s">
        <v>48</v>
      </c>
      <c r="D116" s="6" t="s">
        <v>16</v>
      </c>
      <c r="E116" s="6" t="s">
        <v>1</v>
      </c>
      <c r="F116" s="6" t="s">
        <v>128</v>
      </c>
      <c r="G116" s="6" t="s">
        <v>3</v>
      </c>
      <c r="H116" s="31">
        <v>17306</v>
      </c>
    </row>
    <row r="117" spans="1:8" ht="97.5" customHeight="1" outlineLevel="1" thickBot="1" x14ac:dyDescent="0.25">
      <c r="A117" s="97"/>
      <c r="B117" s="63" t="s">
        <v>129</v>
      </c>
      <c r="C117" s="72" t="s">
        <v>148</v>
      </c>
      <c r="D117" s="10" t="s">
        <v>16</v>
      </c>
      <c r="E117" s="10" t="s">
        <v>149</v>
      </c>
      <c r="F117" s="10" t="s">
        <v>130</v>
      </c>
      <c r="G117" s="10" t="s">
        <v>147</v>
      </c>
      <c r="H117" s="41">
        <v>22971.599999999999</v>
      </c>
    </row>
    <row r="118" spans="1:8" ht="23.25" customHeight="1" x14ac:dyDescent="0.2">
      <c r="A118" s="124">
        <v>21</v>
      </c>
      <c r="B118" s="111" t="s">
        <v>109</v>
      </c>
      <c r="C118" s="14" t="s">
        <v>47</v>
      </c>
      <c r="D118" s="114"/>
      <c r="E118" s="114"/>
      <c r="F118" s="114"/>
      <c r="G118" s="114"/>
      <c r="H118" s="33">
        <f>SUM(H119:H123)</f>
        <v>5948.7</v>
      </c>
    </row>
    <row r="119" spans="1:8" ht="45.75" customHeight="1" x14ac:dyDescent="0.2">
      <c r="A119" s="118"/>
      <c r="B119" s="119"/>
      <c r="C119" s="49" t="s">
        <v>102</v>
      </c>
      <c r="D119" s="55" t="s">
        <v>33</v>
      </c>
      <c r="E119" s="55" t="s">
        <v>10</v>
      </c>
      <c r="F119" s="12" t="s">
        <v>36</v>
      </c>
      <c r="G119" s="12" t="s">
        <v>5</v>
      </c>
      <c r="H119" s="42">
        <v>50</v>
      </c>
    </row>
    <row r="120" spans="1:8" ht="24" customHeight="1" x14ac:dyDescent="0.2">
      <c r="A120" s="118"/>
      <c r="B120" s="119"/>
      <c r="C120" s="149" t="s">
        <v>51</v>
      </c>
      <c r="D120" s="12" t="s">
        <v>21</v>
      </c>
      <c r="E120" s="12" t="s">
        <v>20</v>
      </c>
      <c r="F120" s="12" t="s">
        <v>36</v>
      </c>
      <c r="G120" s="12" t="s">
        <v>3</v>
      </c>
      <c r="H120" s="42">
        <v>4022.5</v>
      </c>
    </row>
    <row r="121" spans="1:8" ht="24" customHeight="1" x14ac:dyDescent="0.2">
      <c r="A121" s="118"/>
      <c r="B121" s="119"/>
      <c r="C121" s="150"/>
      <c r="D121" s="12" t="s">
        <v>22</v>
      </c>
      <c r="E121" s="12" t="s">
        <v>20</v>
      </c>
      <c r="F121" s="12" t="s">
        <v>36</v>
      </c>
      <c r="G121" s="12" t="s">
        <v>3</v>
      </c>
      <c r="H121" s="32">
        <v>1736.2</v>
      </c>
    </row>
    <row r="122" spans="1:8" ht="24" customHeight="1" x14ac:dyDescent="0.2">
      <c r="A122" s="118"/>
      <c r="B122" s="119"/>
      <c r="C122" s="101" t="s">
        <v>48</v>
      </c>
      <c r="D122" s="12" t="s">
        <v>37</v>
      </c>
      <c r="E122" s="12" t="s">
        <v>1</v>
      </c>
      <c r="F122" s="12" t="s">
        <v>36</v>
      </c>
      <c r="G122" s="12" t="s">
        <v>3</v>
      </c>
      <c r="H122" s="32">
        <v>30</v>
      </c>
    </row>
    <row r="123" spans="1:8" ht="24" customHeight="1" outlineLevel="1" thickBot="1" x14ac:dyDescent="0.25">
      <c r="A123" s="118"/>
      <c r="B123" s="112"/>
      <c r="C123" s="102"/>
      <c r="D123" s="12" t="s">
        <v>11</v>
      </c>
      <c r="E123" s="12" t="s">
        <v>1</v>
      </c>
      <c r="F123" s="12" t="s">
        <v>36</v>
      </c>
      <c r="G123" s="12" t="s">
        <v>5</v>
      </c>
      <c r="H123" s="32">
        <v>110</v>
      </c>
    </row>
    <row r="124" spans="1:8" ht="30.75" customHeight="1" x14ac:dyDescent="0.2">
      <c r="A124" s="117">
        <v>22</v>
      </c>
      <c r="B124" s="115" t="s">
        <v>80</v>
      </c>
      <c r="C124" s="14" t="s">
        <v>47</v>
      </c>
      <c r="D124" s="100"/>
      <c r="E124" s="100"/>
      <c r="F124" s="100"/>
      <c r="G124" s="100"/>
      <c r="H124" s="33">
        <f>SUM(H125:H128)</f>
        <v>50730.1</v>
      </c>
    </row>
    <row r="125" spans="1:8" ht="29.25" customHeight="1" outlineLevel="1" x14ac:dyDescent="0.2">
      <c r="A125" s="90"/>
      <c r="B125" s="93"/>
      <c r="C125" s="122" t="s">
        <v>51</v>
      </c>
      <c r="D125" s="6" t="s">
        <v>21</v>
      </c>
      <c r="E125" s="6" t="s">
        <v>20</v>
      </c>
      <c r="F125" s="6" t="s">
        <v>38</v>
      </c>
      <c r="G125" s="6" t="s">
        <v>3</v>
      </c>
      <c r="H125" s="32">
        <v>26073.3</v>
      </c>
    </row>
    <row r="126" spans="1:8" ht="29.25" customHeight="1" outlineLevel="1" x14ac:dyDescent="0.2">
      <c r="A126" s="90"/>
      <c r="B126" s="93"/>
      <c r="C126" s="123"/>
      <c r="D126" s="6" t="s">
        <v>22</v>
      </c>
      <c r="E126" s="6" t="s">
        <v>20</v>
      </c>
      <c r="F126" s="6" t="s">
        <v>38</v>
      </c>
      <c r="G126" s="6" t="s">
        <v>3</v>
      </c>
      <c r="H126" s="32">
        <v>24497.4</v>
      </c>
    </row>
    <row r="127" spans="1:8" ht="29.25" customHeight="1" outlineLevel="1" x14ac:dyDescent="0.2">
      <c r="A127" s="90"/>
      <c r="B127" s="93"/>
      <c r="C127" s="123"/>
      <c r="D127" s="6" t="s">
        <v>24</v>
      </c>
      <c r="E127" s="6" t="s">
        <v>20</v>
      </c>
      <c r="F127" s="6" t="s">
        <v>38</v>
      </c>
      <c r="G127" s="6" t="s">
        <v>5</v>
      </c>
      <c r="H127" s="32">
        <v>120.6</v>
      </c>
    </row>
    <row r="128" spans="1:8" ht="29.25" customHeight="1" outlineLevel="1" thickBot="1" x14ac:dyDescent="0.25">
      <c r="A128" s="90"/>
      <c r="B128" s="93"/>
      <c r="C128" s="123"/>
      <c r="D128" s="6" t="s">
        <v>27</v>
      </c>
      <c r="E128" s="6" t="s">
        <v>20</v>
      </c>
      <c r="F128" s="6" t="s">
        <v>38</v>
      </c>
      <c r="G128" s="6" t="s">
        <v>3</v>
      </c>
      <c r="H128" s="32">
        <v>38.799999999999997</v>
      </c>
    </row>
    <row r="129" spans="1:8" ht="23.25" customHeight="1" outlineLevel="1" x14ac:dyDescent="0.2">
      <c r="A129" s="117">
        <v>23</v>
      </c>
      <c r="B129" s="115" t="s">
        <v>81</v>
      </c>
      <c r="C129" s="14" t="s">
        <v>47</v>
      </c>
      <c r="D129" s="100"/>
      <c r="E129" s="100"/>
      <c r="F129" s="100"/>
      <c r="G129" s="100"/>
      <c r="H129" s="33">
        <f>H130</f>
        <v>6971.8</v>
      </c>
    </row>
    <row r="130" spans="1:8" ht="48" customHeight="1" outlineLevel="1" thickBot="1" x14ac:dyDescent="0.25">
      <c r="A130" s="97"/>
      <c r="B130" s="99"/>
      <c r="C130" s="16" t="s">
        <v>99</v>
      </c>
      <c r="D130" s="10" t="s">
        <v>95</v>
      </c>
      <c r="E130" s="10" t="s">
        <v>15</v>
      </c>
      <c r="F130" s="10" t="s">
        <v>54</v>
      </c>
      <c r="G130" s="10" t="s">
        <v>3</v>
      </c>
      <c r="H130" s="41">
        <v>6971.8</v>
      </c>
    </row>
    <row r="131" spans="1:8" ht="45.75" customHeight="1" outlineLevel="1" x14ac:dyDescent="0.2">
      <c r="A131" s="117">
        <v>24</v>
      </c>
      <c r="B131" s="115" t="s">
        <v>144</v>
      </c>
      <c r="C131" s="14" t="s">
        <v>47</v>
      </c>
      <c r="D131" s="76"/>
      <c r="E131" s="77"/>
      <c r="F131" s="77"/>
      <c r="G131" s="78"/>
      <c r="H131" s="33">
        <v>0</v>
      </c>
    </row>
    <row r="132" spans="1:8" ht="71.25" customHeight="1" outlineLevel="1" thickBot="1" x14ac:dyDescent="0.25">
      <c r="A132" s="97"/>
      <c r="B132" s="99"/>
      <c r="C132" s="69" t="s">
        <v>48</v>
      </c>
      <c r="D132" s="10" t="s">
        <v>145</v>
      </c>
      <c r="E132" s="10" t="s">
        <v>1</v>
      </c>
      <c r="F132" s="10" t="s">
        <v>146</v>
      </c>
      <c r="G132" s="10" t="s">
        <v>93</v>
      </c>
      <c r="H132" s="39">
        <v>0</v>
      </c>
    </row>
    <row r="133" spans="1:8" ht="47.25" customHeight="1" outlineLevel="1" x14ac:dyDescent="0.2">
      <c r="A133" s="90">
        <v>25</v>
      </c>
      <c r="B133" s="70" t="s">
        <v>82</v>
      </c>
      <c r="C133" s="15" t="s">
        <v>47</v>
      </c>
      <c r="D133" s="73"/>
      <c r="E133" s="74"/>
      <c r="F133" s="74"/>
      <c r="G133" s="75"/>
      <c r="H133" s="40">
        <f>SUM(H134:H141)</f>
        <v>124816.6</v>
      </c>
    </row>
    <row r="134" spans="1:8" ht="27.75" customHeight="1" outlineLevel="1" x14ac:dyDescent="0.2">
      <c r="A134" s="90"/>
      <c r="B134" s="145" t="s">
        <v>55</v>
      </c>
      <c r="C134" s="101" t="s">
        <v>48</v>
      </c>
      <c r="D134" s="23" t="s">
        <v>11</v>
      </c>
      <c r="E134" s="23" t="s">
        <v>1</v>
      </c>
      <c r="F134" s="23" t="s">
        <v>56</v>
      </c>
      <c r="G134" s="6" t="s">
        <v>12</v>
      </c>
      <c r="H134" s="32">
        <v>420</v>
      </c>
    </row>
    <row r="135" spans="1:8" ht="27.75" customHeight="1" outlineLevel="1" x14ac:dyDescent="0.2">
      <c r="A135" s="90"/>
      <c r="B135" s="128"/>
      <c r="C135" s="130"/>
      <c r="D135" s="6" t="s">
        <v>11</v>
      </c>
      <c r="E135" s="6" t="s">
        <v>1</v>
      </c>
      <c r="F135" s="6" t="s">
        <v>56</v>
      </c>
      <c r="G135" s="6" t="s">
        <v>3</v>
      </c>
      <c r="H135" s="32">
        <v>1120</v>
      </c>
    </row>
    <row r="136" spans="1:8" ht="24" customHeight="1" outlineLevel="1" x14ac:dyDescent="0.2">
      <c r="A136" s="90"/>
      <c r="B136" s="145" t="s">
        <v>104</v>
      </c>
      <c r="C136" s="101" t="s">
        <v>48</v>
      </c>
      <c r="D136" s="6" t="s">
        <v>11</v>
      </c>
      <c r="E136" s="6" t="s">
        <v>1</v>
      </c>
      <c r="F136" s="6" t="s">
        <v>57</v>
      </c>
      <c r="G136" s="53" t="s">
        <v>12</v>
      </c>
      <c r="H136" s="31">
        <v>250</v>
      </c>
    </row>
    <row r="137" spans="1:8" ht="25.5" customHeight="1" outlineLevel="1" x14ac:dyDescent="0.2">
      <c r="A137" s="90"/>
      <c r="B137" s="128"/>
      <c r="C137" s="130"/>
      <c r="D137" s="6" t="s">
        <v>11</v>
      </c>
      <c r="E137" s="6" t="s">
        <v>1</v>
      </c>
      <c r="F137" s="6" t="s">
        <v>57</v>
      </c>
      <c r="G137" s="53" t="s">
        <v>3</v>
      </c>
      <c r="H137" s="31">
        <v>1110</v>
      </c>
    </row>
    <row r="138" spans="1:8" ht="27" customHeight="1" outlineLevel="1" x14ac:dyDescent="0.2">
      <c r="A138" s="90"/>
      <c r="B138" s="135"/>
      <c r="C138" s="116"/>
      <c r="D138" s="6" t="s">
        <v>11</v>
      </c>
      <c r="E138" s="6" t="s">
        <v>1</v>
      </c>
      <c r="F138" s="6" t="s">
        <v>57</v>
      </c>
      <c r="G138" s="6" t="s">
        <v>5</v>
      </c>
      <c r="H138" s="31">
        <v>200</v>
      </c>
    </row>
    <row r="139" spans="1:8" ht="53.25" customHeight="1" outlineLevel="1" x14ac:dyDescent="0.2">
      <c r="A139" s="90"/>
      <c r="B139" s="56" t="s">
        <v>105</v>
      </c>
      <c r="C139" s="48" t="s">
        <v>48</v>
      </c>
      <c r="D139" s="6" t="s">
        <v>11</v>
      </c>
      <c r="E139" s="6" t="s">
        <v>1</v>
      </c>
      <c r="F139" s="6" t="s">
        <v>58</v>
      </c>
      <c r="G139" s="6" t="s">
        <v>3</v>
      </c>
      <c r="H139" s="31">
        <v>1210</v>
      </c>
    </row>
    <row r="140" spans="1:8" ht="56.25" customHeight="1" outlineLevel="1" x14ac:dyDescent="0.2">
      <c r="A140" s="90"/>
      <c r="B140" s="17" t="s">
        <v>131</v>
      </c>
      <c r="C140" s="45" t="s">
        <v>48</v>
      </c>
      <c r="D140" s="6" t="s">
        <v>11</v>
      </c>
      <c r="E140" s="6" t="s">
        <v>1</v>
      </c>
      <c r="F140" s="23" t="s">
        <v>132</v>
      </c>
      <c r="G140" s="23" t="s">
        <v>5</v>
      </c>
      <c r="H140" s="32">
        <v>72559.199999999997</v>
      </c>
    </row>
    <row r="141" spans="1:8" ht="84.75" customHeight="1" outlineLevel="1" thickBot="1" x14ac:dyDescent="0.25">
      <c r="A141" s="97"/>
      <c r="B141" s="56" t="s">
        <v>133</v>
      </c>
      <c r="C141" s="45" t="s">
        <v>48</v>
      </c>
      <c r="D141" s="54" t="s">
        <v>11</v>
      </c>
      <c r="E141" s="54" t="s">
        <v>1</v>
      </c>
      <c r="F141" s="54" t="s">
        <v>134</v>
      </c>
      <c r="G141" s="54" t="s">
        <v>5</v>
      </c>
      <c r="H141" s="43">
        <v>47947.4</v>
      </c>
    </row>
    <row r="142" spans="1:8" ht="29.25" customHeight="1" outlineLevel="1" x14ac:dyDescent="0.2">
      <c r="A142" s="117">
        <v>26</v>
      </c>
      <c r="B142" s="115" t="s">
        <v>106</v>
      </c>
      <c r="C142" s="14" t="s">
        <v>47</v>
      </c>
      <c r="D142" s="100"/>
      <c r="E142" s="100"/>
      <c r="F142" s="100"/>
      <c r="G142" s="100"/>
      <c r="H142" s="33">
        <f>SUM(H143:H143)</f>
        <v>2150</v>
      </c>
    </row>
    <row r="143" spans="1:8" ht="28.5" customHeight="1" outlineLevel="1" thickBot="1" x14ac:dyDescent="0.25">
      <c r="A143" s="90"/>
      <c r="B143" s="93"/>
      <c r="C143" s="71" t="s">
        <v>48</v>
      </c>
      <c r="D143" s="6" t="s">
        <v>8</v>
      </c>
      <c r="E143" s="6" t="s">
        <v>1</v>
      </c>
      <c r="F143" s="6" t="s">
        <v>107</v>
      </c>
      <c r="G143" s="6" t="s">
        <v>3</v>
      </c>
      <c r="H143" s="32">
        <v>2150</v>
      </c>
    </row>
    <row r="144" spans="1:8" ht="33" customHeight="1" outlineLevel="1" x14ac:dyDescent="0.2">
      <c r="A144" s="108">
        <v>27</v>
      </c>
      <c r="B144" s="125" t="s">
        <v>84</v>
      </c>
      <c r="C144" s="14" t="s">
        <v>47</v>
      </c>
      <c r="D144" s="114"/>
      <c r="E144" s="114"/>
      <c r="F144" s="114"/>
      <c r="G144" s="114"/>
      <c r="H144" s="33">
        <f>SUM(H145:H147)</f>
        <v>14700</v>
      </c>
    </row>
    <row r="145" spans="1:8" ht="33" customHeight="1" outlineLevel="1" x14ac:dyDescent="0.2">
      <c r="A145" s="153"/>
      <c r="B145" s="126"/>
      <c r="C145" s="154" t="s">
        <v>92</v>
      </c>
      <c r="D145" s="12" t="s">
        <v>14</v>
      </c>
      <c r="E145" s="12" t="s">
        <v>13</v>
      </c>
      <c r="F145" s="12" t="s">
        <v>90</v>
      </c>
      <c r="G145" s="12" t="s">
        <v>3</v>
      </c>
      <c r="H145" s="42">
        <v>8470</v>
      </c>
    </row>
    <row r="146" spans="1:8" ht="33" customHeight="1" outlineLevel="1" x14ac:dyDescent="0.2">
      <c r="A146" s="153"/>
      <c r="B146" s="119"/>
      <c r="C146" s="155"/>
      <c r="D146" s="12" t="s">
        <v>14</v>
      </c>
      <c r="E146" s="12" t="s">
        <v>13</v>
      </c>
      <c r="F146" s="12" t="s">
        <v>90</v>
      </c>
      <c r="G146" s="12" t="s">
        <v>4</v>
      </c>
      <c r="H146" s="32">
        <v>950</v>
      </c>
    </row>
    <row r="147" spans="1:8" ht="50.25" customHeight="1" outlineLevel="1" thickBot="1" x14ac:dyDescent="0.25">
      <c r="A147" s="110"/>
      <c r="B147" s="19" t="s">
        <v>151</v>
      </c>
      <c r="C147" s="156"/>
      <c r="D147" s="13" t="s">
        <v>14</v>
      </c>
      <c r="E147" s="13" t="s">
        <v>13</v>
      </c>
      <c r="F147" s="13" t="s">
        <v>150</v>
      </c>
      <c r="G147" s="13" t="s">
        <v>9</v>
      </c>
      <c r="H147" s="41">
        <v>5280</v>
      </c>
    </row>
    <row r="148" spans="1:8" ht="49.5" customHeight="1" outlineLevel="1" x14ac:dyDescent="0.2">
      <c r="A148" s="117">
        <v>28</v>
      </c>
      <c r="B148" s="157" t="s">
        <v>135</v>
      </c>
      <c r="C148" s="14" t="s">
        <v>47</v>
      </c>
      <c r="D148" s="25"/>
      <c r="E148" s="25"/>
      <c r="F148" s="25"/>
      <c r="G148" s="25"/>
      <c r="H148" s="33">
        <f>H149</f>
        <v>2060</v>
      </c>
    </row>
    <row r="149" spans="1:8" ht="51" customHeight="1" outlineLevel="1" thickBot="1" x14ac:dyDescent="0.25">
      <c r="A149" s="97"/>
      <c r="B149" s="158"/>
      <c r="C149" s="16" t="s">
        <v>48</v>
      </c>
      <c r="D149" s="10" t="s">
        <v>11</v>
      </c>
      <c r="E149" s="10" t="s">
        <v>1</v>
      </c>
      <c r="F149" s="10" t="s">
        <v>136</v>
      </c>
      <c r="G149" s="10" t="s">
        <v>3</v>
      </c>
      <c r="H149" s="41">
        <v>2060</v>
      </c>
    </row>
    <row r="150" spans="1:8" ht="31.5" customHeight="1" outlineLevel="1" x14ac:dyDescent="0.2">
      <c r="A150" s="117">
        <v>29</v>
      </c>
      <c r="B150" s="157" t="s">
        <v>89</v>
      </c>
      <c r="C150" s="14" t="s">
        <v>47</v>
      </c>
      <c r="D150" s="25"/>
      <c r="E150" s="25"/>
      <c r="F150" s="25"/>
      <c r="G150" s="25"/>
      <c r="H150" s="33">
        <f>H151</f>
        <v>450</v>
      </c>
    </row>
    <row r="151" spans="1:8" s="24" customFormat="1" ht="69" customHeight="1" outlineLevel="1" thickBot="1" x14ac:dyDescent="0.25">
      <c r="A151" s="97"/>
      <c r="B151" s="158"/>
      <c r="C151" s="16" t="s">
        <v>48</v>
      </c>
      <c r="D151" s="10" t="s">
        <v>88</v>
      </c>
      <c r="E151" s="10" t="s">
        <v>1</v>
      </c>
      <c r="F151" s="10" t="s">
        <v>91</v>
      </c>
      <c r="G151" s="10" t="s">
        <v>3</v>
      </c>
      <c r="H151" s="41">
        <v>450</v>
      </c>
    </row>
    <row r="152" spans="1:8" ht="16.5" thickBot="1" x14ac:dyDescent="0.3">
      <c r="A152" s="151" t="s">
        <v>52</v>
      </c>
      <c r="B152" s="152"/>
      <c r="C152" s="65"/>
      <c r="D152" s="66"/>
      <c r="E152" s="66"/>
      <c r="F152" s="66"/>
      <c r="G152" s="66"/>
      <c r="H152" s="67">
        <f>H13+H16+H19+H22+H25+H28+H31+H34+H43+H51+H59+H64+H70+H74+H83+H88+H93+H105+H107+H112+H118+H124+H129+H133+H142+H144+H148+H150</f>
        <v>4290906.5</v>
      </c>
    </row>
  </sheetData>
  <mergeCells count="118">
    <mergeCell ref="B131:B132"/>
    <mergeCell ref="A131:A132"/>
    <mergeCell ref="A152:B152"/>
    <mergeCell ref="A144:A147"/>
    <mergeCell ref="D144:G144"/>
    <mergeCell ref="C145:C147"/>
    <mergeCell ref="A150:A151"/>
    <mergeCell ref="B150:B151"/>
    <mergeCell ref="B134:B135"/>
    <mergeCell ref="C134:C135"/>
    <mergeCell ref="B136:B138"/>
    <mergeCell ref="C136:C138"/>
    <mergeCell ref="D142:G142"/>
    <mergeCell ref="B142:B143"/>
    <mergeCell ref="A142:A143"/>
    <mergeCell ref="A133:A141"/>
    <mergeCell ref="A148:A149"/>
    <mergeCell ref="B148:B149"/>
    <mergeCell ref="B144:B146"/>
    <mergeCell ref="A124:A128"/>
    <mergeCell ref="B124:B128"/>
    <mergeCell ref="D124:G124"/>
    <mergeCell ref="C125:C128"/>
    <mergeCell ref="A129:A130"/>
    <mergeCell ref="B129:B130"/>
    <mergeCell ref="D129:G129"/>
    <mergeCell ref="A112:A117"/>
    <mergeCell ref="D112:G112"/>
    <mergeCell ref="A118:A123"/>
    <mergeCell ref="B118:B123"/>
    <mergeCell ref="D118:G118"/>
    <mergeCell ref="C120:C121"/>
    <mergeCell ref="C122:C123"/>
    <mergeCell ref="B112:B115"/>
    <mergeCell ref="D107:G107"/>
    <mergeCell ref="B74:B79"/>
    <mergeCell ref="D74:G74"/>
    <mergeCell ref="D93:G93"/>
    <mergeCell ref="A105:A106"/>
    <mergeCell ref="B105:B106"/>
    <mergeCell ref="A107:A111"/>
    <mergeCell ref="B107:B111"/>
    <mergeCell ref="C109:C111"/>
    <mergeCell ref="C75:C78"/>
    <mergeCell ref="B83:B87"/>
    <mergeCell ref="D83:G83"/>
    <mergeCell ref="C84:C87"/>
    <mergeCell ref="B88:B92"/>
    <mergeCell ref="D88:G88"/>
    <mergeCell ref="C89:C92"/>
    <mergeCell ref="A93:A104"/>
    <mergeCell ref="B101:B103"/>
    <mergeCell ref="C94:C104"/>
    <mergeCell ref="A74:A82"/>
    <mergeCell ref="B80:B82"/>
    <mergeCell ref="C80:C82"/>
    <mergeCell ref="A64:A69"/>
    <mergeCell ref="B64:B69"/>
    <mergeCell ref="D64:G64"/>
    <mergeCell ref="C65:C69"/>
    <mergeCell ref="B70:B71"/>
    <mergeCell ref="D70:G70"/>
    <mergeCell ref="D105:G105"/>
    <mergeCell ref="B94:B98"/>
    <mergeCell ref="A83:A87"/>
    <mergeCell ref="A88:A92"/>
    <mergeCell ref="B72:B73"/>
    <mergeCell ref="C71:C73"/>
    <mergeCell ref="A70:A73"/>
    <mergeCell ref="A51:A58"/>
    <mergeCell ref="D51:G51"/>
    <mergeCell ref="A59:A63"/>
    <mergeCell ref="B59:B63"/>
    <mergeCell ref="D59:G59"/>
    <mergeCell ref="C60:C63"/>
    <mergeCell ref="B34:B39"/>
    <mergeCell ref="D34:G34"/>
    <mergeCell ref="A43:A50"/>
    <mergeCell ref="B43:B49"/>
    <mergeCell ref="D43:G43"/>
    <mergeCell ref="C44:C49"/>
    <mergeCell ref="C35:C38"/>
    <mergeCell ref="B51:B55"/>
    <mergeCell ref="C52:C55"/>
    <mergeCell ref="B40:B42"/>
    <mergeCell ref="A34:A42"/>
    <mergeCell ref="C40:C42"/>
    <mergeCell ref="A31:A33"/>
    <mergeCell ref="B31:B32"/>
    <mergeCell ref="D31:G31"/>
    <mergeCell ref="A22:A24"/>
    <mergeCell ref="B22:B24"/>
    <mergeCell ref="D22:G22"/>
    <mergeCell ref="A25:A27"/>
    <mergeCell ref="B25:B27"/>
    <mergeCell ref="D25:G25"/>
    <mergeCell ref="B28:B30"/>
    <mergeCell ref="C29:C30"/>
    <mergeCell ref="A28:A30"/>
    <mergeCell ref="A19:A21"/>
    <mergeCell ref="B19:B21"/>
    <mergeCell ref="D19:G19"/>
    <mergeCell ref="C20:C21"/>
    <mergeCell ref="A9:H9"/>
    <mergeCell ref="A13:A15"/>
    <mergeCell ref="B13:B15"/>
    <mergeCell ref="D13:G13"/>
    <mergeCell ref="D28:G28"/>
    <mergeCell ref="C14:C15"/>
    <mergeCell ref="G2:H2"/>
    <mergeCell ref="A3:H3"/>
    <mergeCell ref="A4:H4"/>
    <mergeCell ref="A5:H5"/>
    <mergeCell ref="A6:D6"/>
    <mergeCell ref="E6:H6"/>
    <mergeCell ref="A16:A18"/>
    <mergeCell ref="B16:B18"/>
    <mergeCell ref="D16:G16"/>
  </mergeCells>
  <pageMargins left="0.55118110236220474" right="0.19685039370078741" top="0.39370078740157483" bottom="0.19685039370078741" header="0.51181102362204722" footer="0.51181102362204722"/>
  <pageSetup paperSize="9" scale="65" fitToHeight="5" orientation="portrait" r:id="rId1"/>
  <headerFooter alignWithMargins="0"/>
  <rowBreaks count="2" manualBreakCount="2">
    <brk id="50" max="10" man="1"/>
    <brk id="10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Денисова В.В.</cp:lastModifiedBy>
  <cp:lastPrinted>2025-12-20T04:08:28Z</cp:lastPrinted>
  <dcterms:created xsi:type="dcterms:W3CDTF">2016-11-23T09:27:58Z</dcterms:created>
  <dcterms:modified xsi:type="dcterms:W3CDTF">2025-12-20T08:37:29Z</dcterms:modified>
</cp:coreProperties>
</file>